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435" windowHeight="4050" activeTab="4"/>
  </bookViews>
  <sheets>
    <sheet name="Behinderung und Arbeitswelt" sheetId="1" r:id="rId1"/>
    <sheet name="Behindertengleichstellung" sheetId="2" r:id="rId2"/>
    <sheet name="Entschädigungen und Pflege" sheetId="3" r:id="rId3"/>
    <sheet name="Beratung und Service" sheetId="4" r:id="rId4"/>
    <sheet name="Sachverständigengutachten" sheetId="5" r:id="rId5"/>
  </sheets>
  <definedNames>
    <definedName name="_xlnm.Print_Area" localSheetId="0">'Behinderung und Arbeitswelt'!$A$1:$M$60</definedName>
    <definedName name="_xlnm.Print_Area" localSheetId="2">'Entschädigungen und Pflege'!$A$1:$M$74</definedName>
    <definedName name="_xlnm.Print_Area" localSheetId="4">'Sachverständigengutachten'!$A$1:$L$37</definedName>
  </definedNames>
  <calcPr fullCalcOnLoad="1"/>
</workbook>
</file>

<file path=xl/sharedStrings.xml><?xml version="1.0" encoding="utf-8"?>
<sst xmlns="http://schemas.openxmlformats.org/spreadsheetml/2006/main" count="264" uniqueCount="125">
  <si>
    <t>Bgld.</t>
  </si>
  <si>
    <t>Kärnten</t>
  </si>
  <si>
    <t>NÖ.</t>
  </si>
  <si>
    <t>OÖ</t>
  </si>
  <si>
    <t>Sbg.</t>
  </si>
  <si>
    <t>Stmk.</t>
  </si>
  <si>
    <t>Vbg.</t>
  </si>
  <si>
    <t>Wien</t>
  </si>
  <si>
    <t>Tirol</t>
  </si>
  <si>
    <t>männlich</t>
  </si>
  <si>
    <t>weiblich</t>
  </si>
  <si>
    <t>Zustimmung</t>
  </si>
  <si>
    <t>Abweisung</t>
  </si>
  <si>
    <t>Anteil in Prozent</t>
  </si>
  <si>
    <t>Bundesweit</t>
  </si>
  <si>
    <t>Beschäftigungspflicht erfüllt</t>
  </si>
  <si>
    <t>Anteil in %</t>
  </si>
  <si>
    <t>Beschäftigungspflicht nicht erfüllt</t>
  </si>
  <si>
    <t>davon besetzt</t>
  </si>
  <si>
    <t>davon offen</t>
  </si>
  <si>
    <t>mit Einigung</t>
  </si>
  <si>
    <t>ohne Einigung</t>
  </si>
  <si>
    <t>Antragszurückziehung</t>
  </si>
  <si>
    <t>Ausgaben</t>
  </si>
  <si>
    <t>Beschädigte</t>
  </si>
  <si>
    <t>Hinterbliebene</t>
  </si>
  <si>
    <t>WNB</t>
  </si>
  <si>
    <t>abgeschlossene Verfahren</t>
  </si>
  <si>
    <t>davon Neuanträge</t>
  </si>
  <si>
    <t>Beschädigtenrenten</t>
  </si>
  <si>
    <t>Pflegezulagen</t>
  </si>
  <si>
    <t>Sonstige</t>
  </si>
  <si>
    <t>Sachverständigengutachten</t>
  </si>
  <si>
    <t>Aufwand gesamt</t>
  </si>
  <si>
    <t>Aufwand in Mio EUR</t>
  </si>
  <si>
    <t>Aufwand in Mio EUR *)</t>
  </si>
  <si>
    <t>Erstanträge</t>
  </si>
  <si>
    <t>Weitergew.</t>
  </si>
  <si>
    <t>Unterstützung pflegender Angehöriger</t>
  </si>
  <si>
    <t>Psychotherapiekosten</t>
  </si>
  <si>
    <t xml:space="preserve">Wien inklusive Ausland   </t>
  </si>
  <si>
    <t>Kriegsopfversorgungsgesetz</t>
  </si>
  <si>
    <t>Heeresversorgungsgesetz</t>
  </si>
  <si>
    <t>Behinderteneinstellungsgesetz</t>
  </si>
  <si>
    <t>Verbrechensopfergesetz</t>
  </si>
  <si>
    <t>Impfschadengesetz</t>
  </si>
  <si>
    <t>Bundesbehindertengesetz</t>
  </si>
  <si>
    <t>Familienlastenausgleichgesetz</t>
  </si>
  <si>
    <t>Bundespflegegeldgesetz</t>
  </si>
  <si>
    <t xml:space="preserve"> KOVG</t>
  </si>
  <si>
    <t xml:space="preserve"> HVG</t>
  </si>
  <si>
    <t xml:space="preserve"> BEinstG</t>
  </si>
  <si>
    <t>Fachbereiche</t>
  </si>
  <si>
    <t>Abkürzung</t>
  </si>
  <si>
    <t>VOG</t>
  </si>
  <si>
    <t>ISG</t>
  </si>
  <si>
    <t>BBG</t>
  </si>
  <si>
    <t>FLAG</t>
  </si>
  <si>
    <t>BPGG</t>
  </si>
  <si>
    <t>Sonst.</t>
  </si>
  <si>
    <t>Impfschaden-gesetz (ISG)</t>
  </si>
  <si>
    <t>BGStG</t>
  </si>
  <si>
    <t>BEinstG</t>
  </si>
  <si>
    <t>Behindertengleich-stellungsgesetz</t>
  </si>
  <si>
    <t>Behindertenein-stellungsgesetz</t>
  </si>
  <si>
    <t>Schmerzengeld Gewährungen</t>
  </si>
  <si>
    <t>Ausgaben in Mio EUR</t>
  </si>
  <si>
    <t>Einnahmen in Mio EUR</t>
  </si>
  <si>
    <t>erwerbstätig</t>
  </si>
  <si>
    <t>nicht erwerbstätig</t>
  </si>
  <si>
    <t>Gesamt</t>
  </si>
  <si>
    <t>vorgeschriebene AT in EUR</t>
  </si>
  <si>
    <t>Opfer</t>
  </si>
  <si>
    <t>Aufwand</t>
  </si>
  <si>
    <t>Auwand</t>
  </si>
  <si>
    <t>24-Stunden-Betreuung</t>
  </si>
  <si>
    <t>genehmigte Anträge</t>
  </si>
  <si>
    <t>davon Weitergewährungen</t>
  </si>
  <si>
    <t>Zentrale</t>
  </si>
  <si>
    <r>
      <t xml:space="preserve">Kriegsopferversorgungsgesetz </t>
    </r>
    <r>
      <rPr>
        <sz val="11"/>
        <rFont val="Calibri"/>
        <family val="2"/>
      </rPr>
      <t>(KOVG)</t>
    </r>
  </si>
  <si>
    <r>
      <t xml:space="preserve">Kriegsge-fangenen-entschädig-ungsgesetz </t>
    </r>
    <r>
      <rPr>
        <sz val="11"/>
        <rFont val="Calibri"/>
        <family val="2"/>
      </rPr>
      <t>(KGEG)</t>
    </r>
  </si>
  <si>
    <r>
      <t xml:space="preserve">Heeresversorgungsgesetz </t>
    </r>
    <r>
      <rPr>
        <sz val="11"/>
        <rFont val="Calibri"/>
        <family val="2"/>
      </rPr>
      <t>(HVG)</t>
    </r>
  </si>
  <si>
    <r>
      <t xml:space="preserve">Verbrechens-opfergesetz </t>
    </r>
    <r>
      <rPr>
        <sz val="11"/>
        <rFont val="Calibri"/>
        <family val="2"/>
      </rPr>
      <t>(VOG)</t>
    </r>
  </si>
  <si>
    <r>
      <t xml:space="preserve">Opferfürsorgegesetz </t>
    </r>
    <r>
      <rPr>
        <sz val="11"/>
        <rFont val="Calibri"/>
        <family val="2"/>
      </rPr>
      <t>(OFG)</t>
    </r>
  </si>
  <si>
    <t>Der Aufwand bei der 24-Stunden-Betreuung wird zu 60% vom Bund und zu 40% von den Ländern übernommen</t>
  </si>
  <si>
    <t>Opferfürsorgegesetz</t>
  </si>
  <si>
    <t>OFG</t>
  </si>
  <si>
    <r>
      <t xml:space="preserve">Unterstützungsfonds </t>
    </r>
    <r>
      <rPr>
        <sz val="12"/>
        <rFont val="Calibri"/>
        <family val="2"/>
      </rPr>
      <t>(UF)</t>
    </r>
  </si>
  <si>
    <t>Quelle Sozialministerium</t>
  </si>
  <si>
    <t>Quelle Sozialministeriumservice</t>
  </si>
  <si>
    <t>LeistungsbezieherInnen</t>
  </si>
  <si>
    <t>Aufwand in EUR</t>
  </si>
  <si>
    <t>Sozialministeriumservice</t>
  </si>
  <si>
    <t>Pflegekarenzgeld</t>
  </si>
  <si>
    <t>Einvernehm-liche Lösung</t>
  </si>
  <si>
    <t>Minus Betrag = Forderungsabschreibung höher als Einnahme</t>
  </si>
  <si>
    <t>Leistungsbezieher/-innen österreichweit gesamt</t>
  </si>
  <si>
    <t>die Daten bezüglich der Gewährungen und des  Aufwandes beziehen sich lediglich auf die vom Sozialministeri-umservice administrierten Fälle und beinhalten somit nicht die vom Land NÖ gewährten Föderungen.</t>
  </si>
  <si>
    <t>SACHVERSTÄNDIGENGUTACHTEN 2016</t>
  </si>
  <si>
    <t>BERATUNG UND SERVICE 2016</t>
  </si>
  <si>
    <t>BEHINDERTENGLEICHSTELLUNG &amp; BARRIEREFREIHEIT 2016</t>
  </si>
  <si>
    <t>abgeschlossene Schlichtungsverfahren 2016</t>
  </si>
  <si>
    <r>
      <t xml:space="preserve">Einstellpflichtige DienstgeberInnen
</t>
    </r>
    <r>
      <rPr>
        <sz val="11"/>
        <rFont val="Calibri"/>
        <family val="2"/>
      </rPr>
      <t>Zahlen aus der Vor-schreibungsperiode 2015</t>
    </r>
  </si>
  <si>
    <r>
      <t xml:space="preserve">Pflichtstellen
</t>
    </r>
    <r>
      <rPr>
        <sz val="11"/>
        <rFont val="Calibri"/>
        <family val="2"/>
      </rPr>
      <t>Zahlen aus der Vor-schreibungsperiode 2015</t>
    </r>
  </si>
  <si>
    <t>BEHINDERUNG UND ARBEITSWELT 2016</t>
  </si>
  <si>
    <t>PFLEGEUNTERSTÜTZUNGEN 2016</t>
  </si>
  <si>
    <t>RENTEN UND ENTSCHÄDIGUNGEN 2016</t>
  </si>
  <si>
    <t>Kündigungsverfahren 2015</t>
  </si>
  <si>
    <t>Quelle Bundesrechenzentrum GmbH/Sozialministeriumservice</t>
  </si>
  <si>
    <t>Schlichtungsverfahren 2016</t>
  </si>
  <si>
    <r>
      <t>Finanzierung</t>
    </r>
    <r>
      <rPr>
        <sz val="12"/>
        <rFont val="Calibri"/>
        <family val="2"/>
      </rPr>
      <t xml:space="preserve"> in EUR</t>
    </r>
  </si>
  <si>
    <r>
      <t xml:space="preserve">ausgestellte Pässe 2016 </t>
    </r>
    <r>
      <rPr>
        <sz val="12"/>
        <rFont val="Calibri"/>
        <family val="2"/>
      </rPr>
      <t>(Quelle BRZ)</t>
    </r>
  </si>
  <si>
    <t>ausgegebene Vignetten 2016</t>
  </si>
  <si>
    <t>ausgestellte Parkausweise 2016</t>
  </si>
  <si>
    <t>Quelle Bundesrechenzentrum GmbH-BRZ</t>
  </si>
  <si>
    <r>
      <t xml:space="preserve">insgesamt gültige Pässe
</t>
    </r>
    <r>
      <rPr>
        <sz val="12"/>
        <rFont val="Calibri"/>
        <family val="2"/>
      </rPr>
      <t>zum 31.12.2016</t>
    </r>
  </si>
  <si>
    <t>Quelle Sozialministerium/Sozialministeriumservice</t>
  </si>
  <si>
    <t>FÖRDERUNGEN 2016</t>
  </si>
  <si>
    <t>Kosten für 2016</t>
  </si>
  <si>
    <r>
      <t xml:space="preserve">Beschäftig-ungsstand
</t>
    </r>
    <r>
      <rPr>
        <sz val="11"/>
        <rFont val="Calibri"/>
        <family val="2"/>
      </rPr>
      <t>zum 31.12.2016</t>
    </r>
  </si>
  <si>
    <r>
      <t xml:space="preserve">Begünstigte Behinderte
</t>
    </r>
    <r>
      <rPr>
        <sz val="11"/>
        <rFont val="Calibri"/>
        <family val="2"/>
      </rPr>
      <t>zum 31.12.2016</t>
    </r>
  </si>
  <si>
    <r>
      <t xml:space="preserve">*) hinzu kommt ein österreichweiter Aufwand v. Mio EUR 7,277 </t>
    </r>
    <r>
      <rPr>
        <sz val="11"/>
        <rFont val="Calibri"/>
        <family val="2"/>
      </rPr>
      <t>f. Krankenversicherungsbeiträge und div. Zahlungen an SV-Träger</t>
    </r>
  </si>
  <si>
    <t>Gewährungen</t>
  </si>
  <si>
    <t>Aufwand in Mio EUR 2016 *)</t>
  </si>
  <si>
    <r>
      <t xml:space="preserve">*) hinzu kommt ein österreichweiter Aufwand v. Mio EUR </t>
    </r>
    <r>
      <rPr>
        <sz val="11"/>
        <rFont val="Calibri"/>
        <family val="2"/>
      </rPr>
      <t>2,555 f. Sonderfürsorge und Leistungen an SV-Träger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</si>
</sst>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%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00"/>
    <numFmt numFmtId="187" formatCode="#,##0.000"/>
    <numFmt numFmtId="188" formatCode="#,##0.0"/>
    <numFmt numFmtId="189" formatCode="[$€-2]\ #,##0.00_);[Red]\([$€-2]\ #,##0.00\)"/>
    <numFmt numFmtId="190" formatCode="0.0"/>
    <numFmt numFmtId="191" formatCode="#,##0.00%"/>
    <numFmt numFmtId="192" formatCode="dd\.mm\.yyyy;@"/>
    <numFmt numFmtId="193" formatCode="hh\:mm\:ss;@"/>
    <numFmt numFmtId="194" formatCode="_-* #,##0_-;\-* #,##0_-;_-* &quot;-&quot;??_-;_-@_-"/>
    <numFmt numFmtId="195" formatCode="[$-407]dddd\,\ d\.\ mmmm\ yyyy"/>
    <numFmt numFmtId="196" formatCode="#,##0\ &quot;€&quot;"/>
    <numFmt numFmtId="197" formatCode="#,##0\ _€"/>
    <numFmt numFmtId="198" formatCode="_-* #,##0\ _€_-;\-* #,##0\ _€_-;_-* &quot;-&quot;??\ _€_-;_-@_-"/>
  </numFmts>
  <fonts count="7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2"/>
      <color indexed="9"/>
      <name val="Century Gothic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22"/>
      <color indexed="9"/>
      <name val="Calibri"/>
      <family val="2"/>
    </font>
    <font>
      <sz val="12"/>
      <color indexed="10"/>
      <name val="Calibri"/>
      <family val="2"/>
    </font>
    <font>
      <sz val="26"/>
      <color indexed="9"/>
      <name val="Calibri"/>
      <family val="2"/>
    </font>
    <font>
      <b/>
      <sz val="12"/>
      <color indexed="10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2.5"/>
      <color indexed="63"/>
      <name val="Arial"/>
      <family val="2"/>
    </font>
    <font>
      <sz val="4"/>
      <color indexed="63"/>
      <name val="Arial"/>
      <family val="2"/>
    </font>
    <font>
      <sz val="2.75"/>
      <color indexed="63"/>
      <name val="Arial"/>
      <family val="2"/>
    </font>
    <font>
      <sz val="3.5"/>
      <color indexed="63"/>
      <name val="Arial"/>
      <family val="2"/>
    </font>
    <font>
      <sz val="8"/>
      <color indexed="63"/>
      <name val="Arial"/>
      <family val="2"/>
    </font>
    <font>
      <b/>
      <sz val="12"/>
      <color indexed="63"/>
      <name val="Calibri"/>
      <family val="2"/>
    </font>
    <font>
      <b/>
      <sz val="12"/>
      <color indexed="9"/>
      <name val="Calibri"/>
      <family val="2"/>
    </font>
    <font>
      <sz val="9"/>
      <color indexed="63"/>
      <name val="Calibri"/>
      <family val="2"/>
    </font>
    <font>
      <sz val="8.5"/>
      <color indexed="63"/>
      <name val="Arial"/>
      <family val="2"/>
    </font>
    <font>
      <sz val="12"/>
      <color indexed="9"/>
      <name val="Calibri"/>
      <family val="2"/>
    </font>
    <font>
      <sz val="10"/>
      <color indexed="63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26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DFE1"/>
        <bgColor indexed="64"/>
      </patternFill>
    </fill>
    <fill>
      <patternFill patternType="solid">
        <fgColor rgb="FFE64135"/>
        <bgColor indexed="64"/>
      </patternFill>
    </fill>
  </fills>
  <borders count="9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>
        <color indexed="63"/>
      </right>
      <top style="medium"/>
      <bottom style="thin"/>
      <diagonal style="thin"/>
    </border>
    <border diagonalUp="1" diagonalDown="1">
      <left style="medium"/>
      <right style="thin"/>
      <top style="medium"/>
      <bottom style="thin"/>
      <diagonal style="hair"/>
    </border>
    <border diagonalUp="1" diagonalDown="1">
      <left style="medium"/>
      <right style="thin"/>
      <top>
        <color indexed="63"/>
      </top>
      <bottom>
        <color indexed="63"/>
      </bottom>
      <diagonal style="hair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medium"/>
      <right style="thin"/>
      <top style="thin"/>
      <bottom>
        <color indexed="63"/>
      </bottom>
      <diagonal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medium"/>
      <right style="thin"/>
      <top style="thin"/>
      <bottom style="thin"/>
      <diagonal style="hair"/>
    </border>
    <border diagonalUp="1" diagonalDown="1">
      <left style="medium"/>
      <right style="thin"/>
      <top style="thin"/>
      <bottom style="medium"/>
      <diagonal style="hair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 style="medium"/>
    </border>
    <border diagonalUp="1" diagonalDown="1">
      <left style="medium"/>
      <right style="thin"/>
      <top style="medium"/>
      <bottom style="medium"/>
      <diagonal style="hair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>
        <color indexed="63"/>
      </top>
      <bottom style="medium"/>
      <diagonal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Up="1" diagonalDown="1">
      <left>
        <color indexed="63"/>
      </left>
      <right style="thin"/>
      <top style="medium"/>
      <bottom style="thin"/>
      <diagonal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59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 vertical="top"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49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6" fillId="0" borderId="0" xfId="0" applyFont="1" applyFill="1" applyAlignment="1">
      <alignment horizontal="center" vertical="center" textRotation="90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82" fontId="8" fillId="0" borderId="0" xfId="0" applyNumberFormat="1" applyFont="1" applyBorder="1" applyAlignment="1">
      <alignment horizontal="right" vertical="top" wrapText="1"/>
    </xf>
    <xf numFmtId="182" fontId="3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right" vertical="center"/>
    </xf>
    <xf numFmtId="3" fontId="10" fillId="36" borderId="14" xfId="0" applyNumberFormat="1" applyFont="1" applyFill="1" applyBorder="1" applyAlignment="1">
      <alignment horizontal="right" vertical="center"/>
    </xf>
    <xf numFmtId="10" fontId="7" fillId="36" borderId="15" xfId="0" applyNumberFormat="1" applyFont="1" applyFill="1" applyBorder="1" applyAlignment="1">
      <alignment horizontal="right" vertical="center"/>
    </xf>
    <xf numFmtId="3" fontId="10" fillId="36" borderId="16" xfId="0" applyNumberFormat="1" applyFont="1" applyFill="1" applyBorder="1" applyAlignment="1">
      <alignment horizontal="right" vertical="center"/>
    </xf>
    <xf numFmtId="3" fontId="10" fillId="36" borderId="17" xfId="0" applyNumberFormat="1" applyFont="1" applyFill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3" fontId="10" fillId="35" borderId="19" xfId="0" applyNumberFormat="1" applyFont="1" applyFill="1" applyBorder="1" applyAlignment="1">
      <alignment horizontal="right" vertical="center"/>
    </xf>
    <xf numFmtId="3" fontId="7" fillId="35" borderId="11" xfId="0" applyNumberFormat="1" applyFont="1" applyFill="1" applyBorder="1" applyAlignment="1">
      <alignment horizontal="right" vertical="center"/>
    </xf>
    <xf numFmtId="3" fontId="10" fillId="36" borderId="12" xfId="0" applyNumberFormat="1" applyFont="1" applyFill="1" applyBorder="1" applyAlignment="1">
      <alignment horizontal="right" vertical="center"/>
    </xf>
    <xf numFmtId="3" fontId="10" fillId="36" borderId="15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10" fontId="7" fillId="36" borderId="16" xfId="0" applyNumberFormat="1" applyFont="1" applyFill="1" applyBorder="1" applyAlignment="1">
      <alignment horizontal="right" vertical="center"/>
    </xf>
    <xf numFmtId="3" fontId="7" fillId="35" borderId="2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top" wrapText="1"/>
    </xf>
    <xf numFmtId="3" fontId="10" fillId="36" borderId="22" xfId="0" applyNumberFormat="1" applyFont="1" applyFill="1" applyBorder="1" applyAlignment="1">
      <alignment horizontal="right" vertical="center"/>
    </xf>
    <xf numFmtId="10" fontId="7" fillId="0" borderId="23" xfId="0" applyNumberFormat="1" applyFont="1" applyBorder="1" applyAlignment="1">
      <alignment horizontal="right" vertical="top" wrapText="1"/>
    </xf>
    <xf numFmtId="10" fontId="7" fillId="0" borderId="21" xfId="0" applyNumberFormat="1" applyFont="1" applyBorder="1" applyAlignment="1">
      <alignment horizontal="right" vertical="top" wrapText="1"/>
    </xf>
    <xf numFmtId="10" fontId="7" fillId="0" borderId="24" xfId="0" applyNumberFormat="1" applyFont="1" applyBorder="1" applyAlignment="1">
      <alignment horizontal="right" vertical="top" wrapText="1"/>
    </xf>
    <xf numFmtId="10" fontId="7" fillId="0" borderId="25" xfId="0" applyNumberFormat="1" applyFont="1" applyBorder="1" applyAlignment="1">
      <alignment horizontal="right" vertical="top" wrapText="1"/>
    </xf>
    <xf numFmtId="10" fontId="7" fillId="36" borderId="22" xfId="0" applyNumberFormat="1" applyFont="1" applyFill="1" applyBorder="1" applyAlignment="1">
      <alignment horizontal="right" vertical="center"/>
    </xf>
    <xf numFmtId="0" fontId="34" fillId="37" borderId="14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 vertical="center" wrapText="1"/>
    </xf>
    <xf numFmtId="0" fontId="9" fillId="37" borderId="26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/>
    </xf>
    <xf numFmtId="0" fontId="9" fillId="37" borderId="27" xfId="0" applyFont="1" applyFill="1" applyBorder="1" applyAlignment="1">
      <alignment/>
    </xf>
    <xf numFmtId="0" fontId="9" fillId="37" borderId="26" xfId="0" applyFont="1" applyFill="1" applyBorder="1" applyAlignment="1">
      <alignment/>
    </xf>
    <xf numFmtId="0" fontId="34" fillId="37" borderId="26" xfId="0" applyFont="1" applyFill="1" applyBorder="1" applyAlignment="1">
      <alignment/>
    </xf>
    <xf numFmtId="3" fontId="7" fillId="35" borderId="13" xfId="0" applyNumberFormat="1" applyFont="1" applyFill="1" applyBorder="1" applyAlignment="1">
      <alignment horizontal="right" vertical="center"/>
    </xf>
    <xf numFmtId="182" fontId="7" fillId="0" borderId="18" xfId="0" applyNumberFormat="1" applyFont="1" applyFill="1" applyBorder="1" applyAlignment="1">
      <alignment horizontal="right" vertical="center"/>
    </xf>
    <xf numFmtId="3" fontId="7" fillId="35" borderId="28" xfId="0" applyNumberFormat="1" applyFont="1" applyFill="1" applyBorder="1" applyAlignment="1">
      <alignment horizontal="right" vertical="center"/>
    </xf>
    <xf numFmtId="0" fontId="9" fillId="37" borderId="29" xfId="0" applyFont="1" applyFill="1" applyBorder="1" applyAlignment="1">
      <alignment vertical="center"/>
    </xf>
    <xf numFmtId="0" fontId="9" fillId="37" borderId="30" xfId="0" applyFont="1" applyFill="1" applyBorder="1" applyAlignment="1">
      <alignment vertical="center"/>
    </xf>
    <xf numFmtId="0" fontId="34" fillId="37" borderId="3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" fontId="10" fillId="36" borderId="32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3" fontId="10" fillId="36" borderId="26" xfId="0" applyNumberFormat="1" applyFont="1" applyFill="1" applyBorder="1" applyAlignment="1">
      <alignment horizontal="right" vertical="center"/>
    </xf>
    <xf numFmtId="0" fontId="9" fillId="37" borderId="23" xfId="0" applyFont="1" applyFill="1" applyBorder="1" applyAlignment="1">
      <alignment vertical="center" wrapText="1"/>
    </xf>
    <xf numFmtId="0" fontId="9" fillId="37" borderId="33" xfId="0" applyFont="1" applyFill="1" applyBorder="1" applyAlignment="1">
      <alignment vertical="center"/>
    </xf>
    <xf numFmtId="0" fontId="9" fillId="37" borderId="24" xfId="0" applyFont="1" applyFill="1" applyBorder="1" applyAlignment="1">
      <alignment vertical="center" wrapText="1"/>
    </xf>
    <xf numFmtId="0" fontId="9" fillId="37" borderId="34" xfId="0" applyFont="1" applyFill="1" applyBorder="1" applyAlignment="1">
      <alignment vertical="center" wrapText="1"/>
    </xf>
    <xf numFmtId="0" fontId="9" fillId="37" borderId="17" xfId="0" applyFont="1" applyFill="1" applyBorder="1" applyAlignment="1">
      <alignment vertical="center"/>
    </xf>
    <xf numFmtId="0" fontId="9" fillId="37" borderId="32" xfId="0" applyFont="1" applyFill="1" applyBorder="1" applyAlignment="1">
      <alignment vertical="center"/>
    </xf>
    <xf numFmtId="0" fontId="9" fillId="37" borderId="24" xfId="0" applyFont="1" applyFill="1" applyBorder="1" applyAlignment="1">
      <alignment vertical="center"/>
    </xf>
    <xf numFmtId="0" fontId="9" fillId="37" borderId="35" xfId="0" applyFont="1" applyFill="1" applyBorder="1" applyAlignment="1">
      <alignment vertical="center"/>
    </xf>
    <xf numFmtId="0" fontId="10" fillId="35" borderId="36" xfId="0" applyFont="1" applyFill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28" xfId="0" applyFont="1" applyBorder="1" applyAlignment="1">
      <alignment horizontal="right" vertical="center" wrapText="1"/>
    </xf>
    <xf numFmtId="0" fontId="7" fillId="0" borderId="38" xfId="0" applyFont="1" applyBorder="1" applyAlignment="1">
      <alignment horizontal="right" vertical="center" wrapText="1"/>
    </xf>
    <xf numFmtId="3" fontId="7" fillId="35" borderId="36" xfId="0" applyNumberFormat="1" applyFont="1" applyFill="1" applyBorder="1" applyAlignment="1">
      <alignment horizontal="right" vertical="center" wrapText="1"/>
    </xf>
    <xf numFmtId="0" fontId="7" fillId="0" borderId="39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0" fontId="10" fillId="35" borderId="42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textRotation="90"/>
    </xf>
    <xf numFmtId="0" fontId="35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186" fontId="35" fillId="0" borderId="0" xfId="0" applyNumberFormat="1" applyFont="1" applyFill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187" fontId="8" fillId="0" borderId="0" xfId="0" applyNumberFormat="1" applyFont="1" applyFill="1" applyBorder="1" applyAlignment="1">
      <alignment horizontal="right" vertical="center"/>
    </xf>
    <xf numFmtId="187" fontId="33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0" fontId="10" fillId="35" borderId="43" xfId="0" applyFont="1" applyFill="1" applyBorder="1" applyAlignment="1">
      <alignment horizontal="center" vertical="center"/>
    </xf>
    <xf numFmtId="0" fontId="9" fillId="37" borderId="25" xfId="0" applyFont="1" applyFill="1" applyBorder="1" applyAlignment="1">
      <alignment vertical="center" wrapText="1"/>
    </xf>
    <xf numFmtId="10" fontId="7" fillId="36" borderId="26" xfId="0" applyNumberFormat="1" applyFont="1" applyFill="1" applyBorder="1" applyAlignment="1">
      <alignment horizontal="right" vertical="center"/>
    </xf>
    <xf numFmtId="182" fontId="7" fillId="36" borderId="15" xfId="0" applyNumberFormat="1" applyFont="1" applyFill="1" applyBorder="1" applyAlignment="1">
      <alignment horizontal="right" vertical="center"/>
    </xf>
    <xf numFmtId="182" fontId="7" fillId="36" borderId="26" xfId="0" applyNumberFormat="1" applyFont="1" applyFill="1" applyBorder="1" applyAlignment="1">
      <alignment horizontal="right" vertical="center"/>
    </xf>
    <xf numFmtId="10" fontId="7" fillId="35" borderId="44" xfId="0" applyNumberFormat="1" applyFont="1" applyFill="1" applyBorder="1" applyAlignment="1">
      <alignment horizontal="right" vertical="center"/>
    </xf>
    <xf numFmtId="10" fontId="7" fillId="35" borderId="45" xfId="0" applyNumberFormat="1" applyFont="1" applyFill="1" applyBorder="1" applyAlignment="1">
      <alignment horizontal="right" vertical="center"/>
    </xf>
    <xf numFmtId="0" fontId="34" fillId="37" borderId="22" xfId="0" applyFont="1" applyFill="1" applyBorder="1" applyAlignment="1">
      <alignment vertical="center" wrapText="1"/>
    </xf>
    <xf numFmtId="0" fontId="34" fillId="37" borderId="14" xfId="0" applyFont="1" applyFill="1" applyBorder="1" applyAlignment="1">
      <alignment wrapText="1"/>
    </xf>
    <xf numFmtId="0" fontId="34" fillId="37" borderId="26" xfId="0" applyFont="1" applyFill="1" applyBorder="1" applyAlignment="1">
      <alignment wrapText="1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horizontal="right" vertical="center" wrapText="1"/>
    </xf>
    <xf numFmtId="0" fontId="7" fillId="0" borderId="48" xfId="0" applyFont="1" applyBorder="1" applyAlignment="1">
      <alignment horizontal="right" vertical="center" wrapText="1"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35" borderId="49" xfId="0" applyNumberFormat="1" applyFont="1" applyFill="1" applyBorder="1" applyAlignment="1">
      <alignment horizontal="right" vertical="center" wrapText="1"/>
    </xf>
    <xf numFmtId="186" fontId="7" fillId="0" borderId="50" xfId="0" applyNumberFormat="1" applyFont="1" applyFill="1" applyBorder="1" applyAlignment="1">
      <alignment horizontal="right" vertical="center"/>
    </xf>
    <xf numFmtId="187" fontId="10" fillId="36" borderId="22" xfId="0" applyNumberFormat="1" applyFont="1" applyFill="1" applyBorder="1" applyAlignment="1">
      <alignment horizontal="right" vertical="center"/>
    </xf>
    <xf numFmtId="0" fontId="12" fillId="0" borderId="51" xfId="0" applyFont="1" applyFill="1" applyBorder="1" applyAlignment="1">
      <alignment horizontal="right" vertical="center"/>
    </xf>
    <xf numFmtId="0" fontId="12" fillId="0" borderId="52" xfId="0" applyFont="1" applyFill="1" applyBorder="1" applyAlignment="1">
      <alignment horizontal="right" vertical="center"/>
    </xf>
    <xf numFmtId="187" fontId="7" fillId="0" borderId="50" xfId="0" applyNumberFormat="1" applyFont="1" applyFill="1" applyBorder="1" applyAlignment="1">
      <alignment horizontal="right" vertical="center"/>
    </xf>
    <xf numFmtId="187" fontId="10" fillId="36" borderId="16" xfId="0" applyNumberFormat="1" applyFont="1" applyFill="1" applyBorder="1" applyAlignment="1">
      <alignment horizontal="right" vertical="center"/>
    </xf>
    <xf numFmtId="0" fontId="7" fillId="0" borderId="53" xfId="0" applyFont="1" applyFill="1" applyBorder="1" applyAlignment="1">
      <alignment horizontal="right" vertical="center"/>
    </xf>
    <xf numFmtId="0" fontId="7" fillId="0" borderId="51" xfId="0" applyFont="1" applyFill="1" applyBorder="1" applyAlignment="1">
      <alignment horizontal="right" vertical="center"/>
    </xf>
    <xf numFmtId="0" fontId="7" fillId="0" borderId="54" xfId="0" applyFont="1" applyFill="1" applyBorder="1" applyAlignment="1">
      <alignment horizontal="right" vertical="center"/>
    </xf>
    <xf numFmtId="0" fontId="7" fillId="0" borderId="55" xfId="0" applyFont="1" applyFill="1" applyBorder="1" applyAlignment="1">
      <alignment horizontal="right" vertical="center"/>
    </xf>
    <xf numFmtId="0" fontId="7" fillId="0" borderId="56" xfId="0" applyFont="1" applyFill="1" applyBorder="1" applyAlignment="1">
      <alignment horizontal="right" vertical="center"/>
    </xf>
    <xf numFmtId="0" fontId="7" fillId="0" borderId="57" xfId="0" applyFont="1" applyFill="1" applyBorder="1" applyAlignment="1">
      <alignment horizontal="right" vertical="center"/>
    </xf>
    <xf numFmtId="0" fontId="7" fillId="0" borderId="58" xfId="0" applyFont="1" applyFill="1" applyBorder="1" applyAlignment="1">
      <alignment horizontal="right" vertical="center"/>
    </xf>
    <xf numFmtId="0" fontId="7" fillId="0" borderId="59" xfId="0" applyFont="1" applyFill="1" applyBorder="1" applyAlignment="1">
      <alignment horizontal="right" vertical="center"/>
    </xf>
    <xf numFmtId="0" fontId="7" fillId="0" borderId="60" xfId="0" applyFont="1" applyFill="1" applyBorder="1" applyAlignment="1">
      <alignment horizontal="right" vertical="center"/>
    </xf>
    <xf numFmtId="0" fontId="10" fillId="36" borderId="27" xfId="0" applyFont="1" applyFill="1" applyBorder="1" applyAlignment="1">
      <alignment horizontal="right" vertical="center"/>
    </xf>
    <xf numFmtId="0" fontId="7" fillId="35" borderId="53" xfId="0" applyFont="1" applyFill="1" applyBorder="1" applyAlignment="1">
      <alignment horizontal="right" vertical="center"/>
    </xf>
    <xf numFmtId="0" fontId="7" fillId="35" borderId="39" xfId="0" applyFont="1" applyFill="1" applyBorder="1" applyAlignment="1">
      <alignment horizontal="right" vertical="center"/>
    </xf>
    <xf numFmtId="0" fontId="7" fillId="35" borderId="51" xfId="0" applyFont="1" applyFill="1" applyBorder="1" applyAlignment="1">
      <alignment horizontal="right" vertical="center"/>
    </xf>
    <xf numFmtId="0" fontId="10" fillId="36" borderId="14" xfId="0" applyFont="1" applyFill="1" applyBorder="1" applyAlignment="1">
      <alignment horizontal="right" vertical="center"/>
    </xf>
    <xf numFmtId="0" fontId="7" fillId="0" borderId="61" xfId="0" applyFont="1" applyFill="1" applyBorder="1" applyAlignment="1">
      <alignment horizontal="right" vertical="center"/>
    </xf>
    <xf numFmtId="0" fontId="10" fillId="36" borderId="15" xfId="0" applyFont="1" applyFill="1" applyBorder="1" applyAlignment="1">
      <alignment horizontal="right" vertical="center"/>
    </xf>
    <xf numFmtId="0" fontId="7" fillId="0" borderId="62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63" xfId="0" applyFont="1" applyFill="1" applyBorder="1" applyAlignment="1">
      <alignment horizontal="right" vertical="center"/>
    </xf>
    <xf numFmtId="0" fontId="7" fillId="0" borderId="64" xfId="0" applyFont="1" applyFill="1" applyBorder="1" applyAlignment="1">
      <alignment horizontal="right" vertical="center"/>
    </xf>
    <xf numFmtId="0" fontId="10" fillId="36" borderId="26" xfId="0" applyFont="1" applyFill="1" applyBorder="1" applyAlignment="1">
      <alignment horizontal="right" vertical="center"/>
    </xf>
    <xf numFmtId="0" fontId="7" fillId="0" borderId="65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186" fontId="7" fillId="0" borderId="47" xfId="0" applyNumberFormat="1" applyFont="1" applyFill="1" applyBorder="1" applyAlignment="1">
      <alignment horizontal="right" vertical="center"/>
    </xf>
    <xf numFmtId="186" fontId="7" fillId="0" borderId="66" xfId="0" applyNumberFormat="1" applyFont="1" applyFill="1" applyBorder="1" applyAlignment="1">
      <alignment horizontal="right" vertical="center"/>
    </xf>
    <xf numFmtId="186" fontId="7" fillId="0" borderId="21" xfId="0" applyNumberFormat="1" applyFont="1" applyFill="1" applyBorder="1" applyAlignment="1">
      <alignment horizontal="right" vertical="center"/>
    </xf>
    <xf numFmtId="186" fontId="7" fillId="0" borderId="67" xfId="0" applyNumberFormat="1" applyFont="1" applyFill="1" applyBorder="1" applyAlignment="1">
      <alignment horizontal="right" vertical="center"/>
    </xf>
    <xf numFmtId="186" fontId="7" fillId="0" borderId="25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68" xfId="0" applyFont="1" applyFill="1" applyBorder="1" applyAlignment="1">
      <alignment horizontal="right" vertical="center"/>
    </xf>
    <xf numFmtId="0" fontId="7" fillId="0" borderId="69" xfId="0" applyFont="1" applyFill="1" applyBorder="1" applyAlignment="1">
      <alignment horizontal="right" vertical="center"/>
    </xf>
    <xf numFmtId="0" fontId="7" fillId="0" borderId="70" xfId="0" applyFont="1" applyFill="1" applyBorder="1" applyAlignment="1">
      <alignment horizontal="right" vertical="center"/>
    </xf>
    <xf numFmtId="187" fontId="7" fillId="0" borderId="37" xfId="0" applyNumberFormat="1" applyFont="1" applyFill="1" applyBorder="1" applyAlignment="1">
      <alignment horizontal="right" vertical="center"/>
    </xf>
    <xf numFmtId="187" fontId="7" fillId="0" borderId="28" xfId="0" applyNumberFormat="1" applyFont="1" applyFill="1" applyBorder="1" applyAlignment="1">
      <alignment horizontal="right" vertical="center"/>
    </xf>
    <xf numFmtId="187" fontId="7" fillId="0" borderId="38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textRotation="90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43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40" xfId="0" applyFont="1" applyFill="1" applyBorder="1" applyAlignment="1">
      <alignment vertical="center" wrapText="1"/>
    </xf>
    <xf numFmtId="3" fontId="7" fillId="0" borderId="39" xfId="0" applyNumberFormat="1" applyFont="1" applyBorder="1" applyAlignment="1">
      <alignment horizontal="right" vertical="center" wrapText="1"/>
    </xf>
    <xf numFmtId="0" fontId="7" fillId="0" borderId="39" xfId="0" applyFont="1" applyBorder="1" applyAlignment="1">
      <alignment horizontal="right" vertical="center"/>
    </xf>
    <xf numFmtId="3" fontId="10" fillId="36" borderId="17" xfId="0" applyNumberFormat="1" applyFont="1" applyFill="1" applyBorder="1" applyAlignment="1">
      <alignment horizontal="right" vertical="center"/>
    </xf>
    <xf numFmtId="0" fontId="7" fillId="0" borderId="64" xfId="0" applyFont="1" applyFill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3" fontId="10" fillId="36" borderId="34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right" vertical="center"/>
    </xf>
    <xf numFmtId="4" fontId="10" fillId="36" borderId="15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0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top" wrapText="1"/>
    </xf>
    <xf numFmtId="0" fontId="34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0" fontId="9" fillId="0" borderId="71" xfId="0" applyFont="1" applyFill="1" applyBorder="1" applyAlignment="1">
      <alignment vertical="center" wrapText="1"/>
    </xf>
    <xf numFmtId="0" fontId="9" fillId="0" borderId="71" xfId="0" applyFont="1" applyBorder="1" applyAlignment="1">
      <alignment/>
    </xf>
    <xf numFmtId="4" fontId="9" fillId="0" borderId="71" xfId="0" applyNumberFormat="1" applyFont="1" applyFill="1" applyBorder="1" applyAlignment="1">
      <alignment horizontal="right" vertical="center"/>
    </xf>
    <xf numFmtId="4" fontId="34" fillId="0" borderId="7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86" fontId="37" fillId="0" borderId="0" xfId="0" applyNumberFormat="1" applyFont="1" applyFill="1" applyBorder="1" applyAlignment="1">
      <alignment horizontal="right" vertical="center"/>
    </xf>
    <xf numFmtId="187" fontId="34" fillId="0" borderId="0" xfId="0" applyNumberFormat="1" applyFont="1" applyFill="1" applyBorder="1" applyAlignment="1">
      <alignment horizontal="right" vertical="center"/>
    </xf>
    <xf numFmtId="18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37" borderId="72" xfId="0" applyFont="1" applyFill="1" applyBorder="1" applyAlignment="1">
      <alignment vertical="center"/>
    </xf>
    <xf numFmtId="0" fontId="10" fillId="36" borderId="17" xfId="0" applyFont="1" applyFill="1" applyBorder="1" applyAlignment="1">
      <alignment horizontal="right" vertical="center"/>
    </xf>
    <xf numFmtId="0" fontId="7" fillId="37" borderId="17" xfId="0" applyFont="1" applyFill="1" applyBorder="1" applyAlignment="1">
      <alignment horizontal="right" vertical="center"/>
    </xf>
    <xf numFmtId="3" fontId="7" fillId="0" borderId="13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vertical="center"/>
    </xf>
    <xf numFmtId="0" fontId="7" fillId="37" borderId="32" xfId="0" applyFont="1" applyFill="1" applyBorder="1" applyAlignment="1">
      <alignment horizontal="right" vertical="center"/>
    </xf>
    <xf numFmtId="3" fontId="7" fillId="0" borderId="73" xfId="0" applyNumberFormat="1" applyFont="1" applyBorder="1" applyAlignment="1">
      <alignment vertical="center"/>
    </xf>
    <xf numFmtId="3" fontId="7" fillId="0" borderId="47" xfId="0" applyNumberFormat="1" applyFont="1" applyBorder="1" applyAlignment="1">
      <alignment vertical="center"/>
    </xf>
    <xf numFmtId="3" fontId="7" fillId="0" borderId="74" xfId="0" applyNumberFormat="1" applyFont="1" applyBorder="1" applyAlignment="1">
      <alignment vertical="center"/>
    </xf>
    <xf numFmtId="3" fontId="7" fillId="0" borderId="55" xfId="0" applyNumberFormat="1" applyFont="1" applyBorder="1" applyAlignment="1">
      <alignment vertical="center"/>
    </xf>
    <xf numFmtId="3" fontId="10" fillId="36" borderId="27" xfId="0" applyNumberFormat="1" applyFont="1" applyFill="1" applyBorder="1" applyAlignment="1">
      <alignment horizontal="right" vertical="center"/>
    </xf>
    <xf numFmtId="0" fontId="7" fillId="37" borderId="35" xfId="0" applyFont="1" applyFill="1" applyBorder="1" applyAlignment="1">
      <alignment horizontal="right" vertical="center"/>
    </xf>
    <xf numFmtId="3" fontId="7" fillId="0" borderId="75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0" fontId="7" fillId="37" borderId="76" xfId="0" applyFont="1" applyFill="1" applyBorder="1" applyAlignment="1">
      <alignment horizontal="right" vertical="center"/>
    </xf>
    <xf numFmtId="0" fontId="10" fillId="36" borderId="12" xfId="0" applyFont="1" applyFill="1" applyBorder="1" applyAlignment="1">
      <alignment vertical="center" wrapText="1"/>
    </xf>
    <xf numFmtId="0" fontId="7" fillId="37" borderId="14" xfId="0" applyFont="1" applyFill="1" applyBorder="1" applyAlignment="1">
      <alignment vertical="center"/>
    </xf>
    <xf numFmtId="0" fontId="7" fillId="37" borderId="15" xfId="0" applyFont="1" applyFill="1" applyBorder="1" applyAlignment="1">
      <alignment vertical="center"/>
    </xf>
    <xf numFmtId="0" fontId="7" fillId="37" borderId="22" xfId="0" applyFont="1" applyFill="1" applyBorder="1" applyAlignment="1">
      <alignment vertical="center"/>
    </xf>
    <xf numFmtId="0" fontId="7" fillId="0" borderId="77" xfId="0" applyFont="1" applyFill="1" applyBorder="1" applyAlignment="1">
      <alignment vertical="center"/>
    </xf>
    <xf numFmtId="0" fontId="7" fillId="0" borderId="78" xfId="0" applyFont="1" applyFill="1" applyBorder="1" applyAlignment="1">
      <alignment vertical="center"/>
    </xf>
    <xf numFmtId="0" fontId="7" fillId="0" borderId="79" xfId="0" applyFont="1" applyFill="1" applyBorder="1" applyAlignment="1">
      <alignment vertical="center"/>
    </xf>
    <xf numFmtId="0" fontId="7" fillId="0" borderId="50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3" fontId="10" fillId="36" borderId="80" xfId="0" applyNumberFormat="1" applyFont="1" applyFill="1" applyBorder="1" applyAlignment="1">
      <alignment horizontal="right" vertical="center"/>
    </xf>
    <xf numFmtId="3" fontId="7" fillId="35" borderId="43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4" fontId="7" fillId="0" borderId="28" xfId="0" applyNumberFormat="1" applyFont="1" applyFill="1" applyBorder="1" applyAlignment="1">
      <alignment horizontal="right" vertical="center"/>
    </xf>
    <xf numFmtId="4" fontId="7" fillId="0" borderId="64" xfId="0" applyNumberFormat="1" applyFont="1" applyFill="1" applyBorder="1" applyAlignment="1">
      <alignment horizontal="right" vertical="center"/>
    </xf>
    <xf numFmtId="4" fontId="10" fillId="36" borderId="16" xfId="0" applyNumberFormat="1" applyFont="1" applyFill="1" applyBorder="1" applyAlignment="1">
      <alignment horizontal="right" vertical="center"/>
    </xf>
    <xf numFmtId="0" fontId="12" fillId="0" borderId="81" xfId="0" applyFont="1" applyFill="1" applyBorder="1" applyAlignment="1">
      <alignment horizontal="right" vertical="center"/>
    </xf>
    <xf numFmtId="0" fontId="7" fillId="0" borderId="73" xfId="0" applyFont="1" applyFill="1" applyBorder="1" applyAlignment="1">
      <alignment horizontal="right" vertical="center"/>
    </xf>
    <xf numFmtId="4" fontId="7" fillId="0" borderId="75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37" borderId="0" xfId="0" applyFont="1" applyFill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10" fillId="35" borderId="42" xfId="0" applyFont="1" applyFill="1" applyBorder="1" applyAlignment="1">
      <alignment horizontal="center" vertical="center"/>
    </xf>
    <xf numFmtId="186" fontId="12" fillId="0" borderId="54" xfId="0" applyNumberFormat="1" applyFont="1" applyFill="1" applyBorder="1" applyAlignment="1">
      <alignment horizontal="right" vertical="center"/>
    </xf>
    <xf numFmtId="186" fontId="7" fillId="0" borderId="75" xfId="0" applyNumberFormat="1" applyFont="1" applyFill="1" applyBorder="1" applyAlignment="1">
      <alignment horizontal="right" vertical="center"/>
    </xf>
    <xf numFmtId="187" fontId="10" fillId="36" borderId="26" xfId="0" applyNumberFormat="1" applyFont="1" applyFill="1" applyBorder="1" applyAlignment="1">
      <alignment horizontal="right" vertical="center"/>
    </xf>
    <xf numFmtId="186" fontId="7" fillId="0" borderId="37" xfId="0" applyNumberFormat="1" applyFont="1" applyFill="1" applyBorder="1" applyAlignment="1">
      <alignment horizontal="right" vertical="center"/>
    </xf>
    <xf numFmtId="3" fontId="10" fillId="36" borderId="32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37" borderId="64" xfId="0" applyFont="1" applyFill="1" applyBorder="1" applyAlignment="1">
      <alignment vertical="center" wrapText="1"/>
    </xf>
    <xf numFmtId="0" fontId="9" fillId="37" borderId="40" xfId="0" applyFont="1" applyFill="1" applyBorder="1" applyAlignment="1">
      <alignment vertical="center" wrapText="1"/>
    </xf>
    <xf numFmtId="3" fontId="7" fillId="35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2" fontId="7" fillId="0" borderId="50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 wrapText="1"/>
    </xf>
    <xf numFmtId="182" fontId="7" fillId="35" borderId="59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 vertical="center" wrapText="1"/>
    </xf>
    <xf numFmtId="0" fontId="7" fillId="0" borderId="69" xfId="0" applyFont="1" applyBorder="1" applyAlignment="1">
      <alignment horizontal="right" vertical="center" wrapText="1"/>
    </xf>
    <xf numFmtId="182" fontId="7" fillId="0" borderId="47" xfId="0" applyNumberFormat="1" applyFont="1" applyFill="1" applyBorder="1" applyAlignment="1">
      <alignment horizontal="right" vertical="center"/>
    </xf>
    <xf numFmtId="3" fontId="10" fillId="36" borderId="33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/>
    </xf>
    <xf numFmtId="182" fontId="7" fillId="36" borderId="32" xfId="0" applyNumberFormat="1" applyFont="1" applyFill="1" applyBorder="1" applyAlignment="1">
      <alignment horizontal="right" vertical="center"/>
    </xf>
    <xf numFmtId="3" fontId="10" fillId="36" borderId="34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right" vertical="center" wrapText="1"/>
    </xf>
    <xf numFmtId="0" fontId="7" fillId="0" borderId="39" xfId="0" applyFont="1" applyBorder="1" applyAlignment="1">
      <alignment horizontal="right" vertical="center" wrapText="1"/>
    </xf>
    <xf numFmtId="3" fontId="7" fillId="35" borderId="37" xfId="0" applyNumberFormat="1" applyFont="1" applyFill="1" applyBorder="1" applyAlignment="1">
      <alignment horizontal="right" vertical="center"/>
    </xf>
    <xf numFmtId="0" fontId="7" fillId="0" borderId="82" xfId="0" applyFont="1" applyBorder="1" applyAlignment="1">
      <alignment horizontal="right" vertical="center" wrapText="1"/>
    </xf>
    <xf numFmtId="0" fontId="7" fillId="0" borderId="59" xfId="0" applyFont="1" applyBorder="1" applyAlignment="1">
      <alignment horizontal="right" vertical="center" wrapText="1"/>
    </xf>
    <xf numFmtId="0" fontId="7" fillId="35" borderId="10" xfId="0" applyFont="1" applyFill="1" applyBorder="1" applyAlignment="1">
      <alignment horizontal="right" vertical="center" wrapText="1"/>
    </xf>
    <xf numFmtId="3" fontId="7" fillId="35" borderId="83" xfId="0" applyNumberFormat="1" applyFont="1" applyFill="1" applyBorder="1" applyAlignment="1">
      <alignment horizontal="right" vertical="center"/>
    </xf>
    <xf numFmtId="187" fontId="10" fillId="36" borderId="35" xfId="0" applyNumberFormat="1" applyFont="1" applyFill="1" applyBorder="1" applyAlignment="1">
      <alignment horizontal="right" vertical="center"/>
    </xf>
    <xf numFmtId="3" fontId="7" fillId="0" borderId="70" xfId="0" applyNumberFormat="1" applyFont="1" applyFill="1" applyBorder="1" applyAlignment="1">
      <alignment horizontal="right" vertical="center"/>
    </xf>
    <xf numFmtId="186" fontId="7" fillId="0" borderId="28" xfId="0" applyNumberFormat="1" applyFont="1" applyFill="1" applyBorder="1" applyAlignment="1">
      <alignment horizontal="right" vertical="center"/>
    </xf>
    <xf numFmtId="186" fontId="7" fillId="0" borderId="38" xfId="0" applyNumberFormat="1" applyFont="1" applyFill="1" applyBorder="1" applyAlignment="1">
      <alignment horizontal="right" vertical="center"/>
    </xf>
    <xf numFmtId="0" fontId="7" fillId="0" borderId="46" xfId="0" applyFont="1" applyBorder="1" applyAlignment="1">
      <alignment horizontal="right" vertical="center" wrapText="1"/>
    </xf>
    <xf numFmtId="0" fontId="7" fillId="0" borderId="47" xfId="0" applyFont="1" applyBorder="1" applyAlignment="1">
      <alignment horizontal="right" vertical="center" wrapText="1"/>
    </xf>
    <xf numFmtId="3" fontId="7" fillId="0" borderId="47" xfId="0" applyNumberFormat="1" applyFont="1" applyBorder="1" applyAlignment="1">
      <alignment horizontal="right" vertical="center" wrapText="1"/>
    </xf>
    <xf numFmtId="3" fontId="7" fillId="0" borderId="48" xfId="0" applyNumberFormat="1" applyFont="1" applyFill="1" applyBorder="1" applyAlignment="1">
      <alignment horizontal="right" vertical="center"/>
    </xf>
    <xf numFmtId="3" fontId="7" fillId="35" borderId="84" xfId="0" applyNumberFormat="1" applyFont="1" applyFill="1" applyBorder="1" applyAlignment="1">
      <alignment horizontal="right" vertical="center"/>
    </xf>
    <xf numFmtId="3" fontId="7" fillId="0" borderId="68" xfId="0" applyNumberFormat="1" applyFont="1" applyFill="1" applyBorder="1" applyAlignment="1">
      <alignment horizontal="right" vertical="center"/>
    </xf>
    <xf numFmtId="187" fontId="7" fillId="0" borderId="44" xfId="0" applyNumberFormat="1" applyFont="1" applyFill="1" applyBorder="1" applyAlignment="1">
      <alignment horizontal="right" vertical="center"/>
    </xf>
    <xf numFmtId="187" fontId="7" fillId="0" borderId="85" xfId="0" applyNumberFormat="1" applyFont="1" applyFill="1" applyBorder="1" applyAlignment="1">
      <alignment horizontal="right" vertical="center"/>
    </xf>
    <xf numFmtId="186" fontId="10" fillId="36" borderId="34" xfId="0" applyNumberFormat="1" applyFont="1" applyFill="1" applyBorder="1" applyAlignment="1">
      <alignment horizontal="right" vertical="center"/>
    </xf>
    <xf numFmtId="186" fontId="7" fillId="0" borderId="44" xfId="0" applyNumberFormat="1" applyFont="1" applyFill="1" applyBorder="1" applyAlignment="1">
      <alignment horizontal="right" vertical="center"/>
    </xf>
    <xf numFmtId="186" fontId="7" fillId="0" borderId="85" xfId="0" applyNumberFormat="1" applyFont="1" applyFill="1" applyBorder="1" applyAlignment="1">
      <alignment horizontal="right" vertical="center"/>
    </xf>
    <xf numFmtId="0" fontId="9" fillId="37" borderId="40" xfId="0" applyFont="1" applyFill="1" applyBorder="1" applyAlignment="1">
      <alignment vertical="center" wrapText="1"/>
    </xf>
    <xf numFmtId="0" fontId="12" fillId="0" borderId="86" xfId="0" applyFont="1" applyFill="1" applyBorder="1" applyAlignment="1">
      <alignment horizontal="right" vertical="center"/>
    </xf>
    <xf numFmtId="0" fontId="12" fillId="0" borderId="87" xfId="0" applyFont="1" applyFill="1" applyBorder="1" applyAlignment="1">
      <alignment horizontal="right" vertical="center"/>
    </xf>
    <xf numFmtId="0" fontId="12" fillId="0" borderId="88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10" fontId="7" fillId="0" borderId="50" xfId="0" applyNumberFormat="1" applyFont="1" applyFill="1" applyBorder="1" applyAlignment="1">
      <alignment horizontal="right" vertical="center"/>
    </xf>
    <xf numFmtId="10" fontId="7" fillId="0" borderId="78" xfId="0" applyNumberFormat="1" applyFont="1" applyBorder="1" applyAlignment="1">
      <alignment horizontal="right" vertical="center" wrapText="1"/>
    </xf>
    <xf numFmtId="10" fontId="7" fillId="0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37" borderId="29" xfId="0" applyFont="1" applyFill="1" applyBorder="1" applyAlignment="1">
      <alignment vertical="center"/>
    </xf>
    <xf numFmtId="3" fontId="7" fillId="35" borderId="42" xfId="0" applyNumberFormat="1" applyFont="1" applyFill="1" applyBorder="1" applyAlignment="1">
      <alignment horizontal="right" vertical="center" wrapText="1"/>
    </xf>
    <xf numFmtId="0" fontId="9" fillId="37" borderId="31" xfId="0" applyFont="1" applyFill="1" applyBorder="1" applyAlignment="1">
      <alignment vertical="center" wrapText="1"/>
    </xf>
    <xf numFmtId="10" fontId="7" fillId="0" borderId="41" xfId="0" applyNumberFormat="1" applyFont="1" applyBorder="1" applyAlignment="1">
      <alignment horizontal="right" vertical="center" wrapText="1"/>
    </xf>
    <xf numFmtId="0" fontId="9" fillId="37" borderId="30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0" borderId="40" xfId="0" applyNumberFormat="1" applyFont="1" applyBorder="1" applyAlignment="1">
      <alignment horizontal="right" vertical="top" wrapText="1"/>
    </xf>
    <xf numFmtId="10" fontId="7" fillId="0" borderId="76" xfId="0" applyNumberFormat="1" applyFont="1" applyFill="1" applyBorder="1" applyAlignment="1">
      <alignment horizontal="right" vertical="center"/>
    </xf>
    <xf numFmtId="10" fontId="7" fillId="0" borderId="45" xfId="0" applyNumberFormat="1" applyFont="1" applyFill="1" applyBorder="1" applyAlignment="1">
      <alignment horizontal="right" vertical="center"/>
    </xf>
    <xf numFmtId="0" fontId="7" fillId="0" borderId="73" xfId="0" applyFont="1" applyBorder="1" applyAlignment="1">
      <alignment horizontal="right" vertical="center" wrapText="1"/>
    </xf>
    <xf numFmtId="0" fontId="7" fillId="0" borderId="76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3" fontId="7" fillId="0" borderId="75" xfId="0" applyNumberFormat="1" applyFont="1" applyFill="1" applyBorder="1" applyAlignment="1">
      <alignment horizontal="right" vertical="center" wrapText="1"/>
    </xf>
    <xf numFmtId="3" fontId="7" fillId="0" borderId="28" xfId="0" applyNumberFormat="1" applyFont="1" applyFill="1" applyBorder="1" applyAlignment="1">
      <alignment horizontal="right" vertical="center" wrapText="1"/>
    </xf>
    <xf numFmtId="0" fontId="7" fillId="0" borderId="23" xfId="0" applyFont="1" applyBorder="1" applyAlignment="1">
      <alignment horizontal="right" vertical="top" wrapText="1"/>
    </xf>
    <xf numFmtId="182" fontId="7" fillId="35" borderId="89" xfId="0" applyNumberFormat="1" applyFont="1" applyFill="1" applyBorder="1" applyAlignment="1">
      <alignment horizontal="right" vertical="center"/>
    </xf>
    <xf numFmtId="182" fontId="7" fillId="0" borderId="69" xfId="0" applyNumberFormat="1" applyFont="1" applyFill="1" applyBorder="1" applyAlignment="1">
      <alignment horizontal="right" vertical="center"/>
    </xf>
    <xf numFmtId="182" fontId="7" fillId="0" borderId="44" xfId="0" applyNumberFormat="1" applyFont="1" applyFill="1" applyBorder="1" applyAlignment="1">
      <alignment horizontal="right" vertical="center"/>
    </xf>
    <xf numFmtId="182" fontId="7" fillId="0" borderId="46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3" fontId="69" fillId="0" borderId="18" xfId="0" applyNumberFormat="1" applyFont="1" applyBorder="1" applyAlignment="1">
      <alignment vertical="center"/>
    </xf>
    <xf numFmtId="3" fontId="69" fillId="0" borderId="18" xfId="0" applyNumberFormat="1" applyFont="1" applyBorder="1" applyAlignment="1">
      <alignment/>
    </xf>
    <xf numFmtId="186" fontId="9" fillId="0" borderId="7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7" fillId="38" borderId="19" xfId="0" applyFont="1" applyFill="1" applyBorder="1" applyAlignment="1">
      <alignment horizontal="right" vertical="center"/>
    </xf>
    <xf numFmtId="0" fontId="7" fillId="38" borderId="39" xfId="0" applyFont="1" applyFill="1" applyBorder="1" applyAlignment="1">
      <alignment horizontal="right" vertical="center" wrapText="1"/>
    </xf>
    <xf numFmtId="3" fontId="7" fillId="38" borderId="39" xfId="0" applyNumberFormat="1" applyFont="1" applyFill="1" applyBorder="1" applyAlignment="1">
      <alignment horizontal="right" vertical="center" wrapText="1"/>
    </xf>
    <xf numFmtId="0" fontId="7" fillId="38" borderId="68" xfId="0" applyFont="1" applyFill="1" applyBorder="1" applyAlignment="1">
      <alignment horizontal="right" vertical="center"/>
    </xf>
    <xf numFmtId="0" fontId="9" fillId="38" borderId="37" xfId="0" applyFont="1" applyFill="1" applyBorder="1" applyAlignment="1">
      <alignment horizontal="right" vertical="center"/>
    </xf>
    <xf numFmtId="0" fontId="9" fillId="38" borderId="28" xfId="0" applyFont="1" applyFill="1" applyBorder="1" applyAlignment="1">
      <alignment horizontal="right" vertical="center" wrapText="1"/>
    </xf>
    <xf numFmtId="0" fontId="9" fillId="38" borderId="38" xfId="0" applyFont="1" applyFill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3" fontId="7" fillId="0" borderId="68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39" xfId="0" applyFont="1" applyBorder="1" applyAlignment="1">
      <alignment horizontal="right" vertical="center" wrapText="1"/>
    </xf>
    <xf numFmtId="0" fontId="9" fillId="0" borderId="68" xfId="0" applyFont="1" applyBorder="1" applyAlignment="1">
      <alignment horizontal="right" vertical="center"/>
    </xf>
    <xf numFmtId="187" fontId="9" fillId="39" borderId="37" xfId="0" applyNumberFormat="1" applyFont="1" applyFill="1" applyBorder="1" applyAlignment="1">
      <alignment horizontal="right" vertical="center"/>
    </xf>
    <xf numFmtId="187" fontId="9" fillId="39" borderId="28" xfId="0" applyNumberFormat="1" applyFont="1" applyFill="1" applyBorder="1" applyAlignment="1">
      <alignment horizontal="right" vertical="center" wrapText="1"/>
    </xf>
    <xf numFmtId="187" fontId="9" fillId="39" borderId="38" xfId="0" applyNumberFormat="1" applyFont="1" applyFill="1" applyBorder="1" applyAlignment="1">
      <alignment horizontal="right" vertical="center"/>
    </xf>
    <xf numFmtId="0" fontId="10" fillId="35" borderId="0" xfId="0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right" vertical="center" wrapText="1"/>
    </xf>
    <xf numFmtId="188" fontId="10" fillId="36" borderId="12" xfId="0" applyNumberFormat="1" applyFont="1" applyFill="1" applyBorder="1" applyAlignment="1">
      <alignment horizontal="right" vertical="center"/>
    </xf>
    <xf numFmtId="198" fontId="0" fillId="0" borderId="18" xfId="48" applyNumberFormat="1" applyFont="1" applyBorder="1" applyAlignment="1">
      <alignment horizontal="center" vertical="center"/>
    </xf>
    <xf numFmtId="198" fontId="9" fillId="0" borderId="18" xfId="48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35" borderId="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vertical="center" wrapText="1"/>
    </xf>
    <xf numFmtId="0" fontId="7" fillId="36" borderId="84" xfId="0" applyFont="1" applyFill="1" applyBorder="1" applyAlignment="1">
      <alignment vertical="center" wrapText="1"/>
    </xf>
    <xf numFmtId="3" fontId="7" fillId="38" borderId="0" xfId="0" applyNumberFormat="1" applyFont="1" applyFill="1" applyBorder="1" applyAlignment="1">
      <alignment horizontal="right" vertical="center" wrapText="1"/>
    </xf>
    <xf numFmtId="0" fontId="70" fillId="40" borderId="0" xfId="0" applyFont="1" applyFill="1" applyAlignment="1">
      <alignment/>
    </xf>
    <xf numFmtId="0" fontId="10" fillId="35" borderId="42" xfId="0" applyFont="1" applyFill="1" applyBorder="1" applyAlignment="1">
      <alignment horizontal="center" vertical="center"/>
    </xf>
    <xf numFmtId="0" fontId="10" fillId="35" borderId="4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right" vertical="center" wrapText="1"/>
    </xf>
    <xf numFmtId="0" fontId="7" fillId="35" borderId="84" xfId="0" applyFont="1" applyFill="1" applyBorder="1" applyAlignment="1">
      <alignment horizontal="right" vertical="center" wrapText="1"/>
    </xf>
    <xf numFmtId="3" fontId="9" fillId="0" borderId="39" xfId="0" applyNumberFormat="1" applyFont="1" applyFill="1" applyBorder="1" applyAlignment="1">
      <alignment horizontal="right" vertical="center"/>
    </xf>
    <xf numFmtId="3" fontId="9" fillId="0" borderId="68" xfId="0" applyNumberFormat="1" applyFont="1" applyFill="1" applyBorder="1" applyAlignment="1">
      <alignment horizontal="right" vertical="center"/>
    </xf>
    <xf numFmtId="182" fontId="7" fillId="0" borderId="41" xfId="0" applyNumberFormat="1" applyFont="1" applyFill="1" applyBorder="1" applyAlignment="1">
      <alignment horizontal="right" vertical="center"/>
    </xf>
    <xf numFmtId="182" fontId="7" fillId="0" borderId="32" xfId="0" applyNumberFormat="1" applyFont="1" applyFill="1" applyBorder="1" applyAlignment="1">
      <alignment horizontal="right" vertical="center"/>
    </xf>
    <xf numFmtId="3" fontId="7" fillId="0" borderId="41" xfId="0" applyNumberFormat="1" applyFont="1" applyFill="1" applyBorder="1" applyAlignment="1">
      <alignment horizontal="right" vertical="center"/>
    </xf>
    <xf numFmtId="3" fontId="7" fillId="0" borderId="32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 wrapText="1"/>
    </xf>
    <xf numFmtId="0" fontId="7" fillId="0" borderId="70" xfId="0" applyFont="1" applyBorder="1" applyAlignment="1">
      <alignment horizontal="right" vertical="center" wrapText="1"/>
    </xf>
    <xf numFmtId="0" fontId="9" fillId="37" borderId="30" xfId="0" applyFont="1" applyFill="1" applyBorder="1" applyAlignment="1">
      <alignment vertical="center" wrapText="1"/>
    </xf>
    <xf numFmtId="0" fontId="9" fillId="37" borderId="32" xfId="0" applyFont="1" applyFill="1" applyBorder="1" applyAlignment="1">
      <alignment vertical="center" wrapText="1"/>
    </xf>
    <xf numFmtId="0" fontId="9" fillId="37" borderId="30" xfId="0" applyFont="1" applyFill="1" applyBorder="1" applyAlignment="1">
      <alignment vertical="center"/>
    </xf>
    <xf numFmtId="0" fontId="9" fillId="37" borderId="32" xfId="0" applyFont="1" applyFill="1" applyBorder="1" applyAlignment="1">
      <alignment vertical="center"/>
    </xf>
    <xf numFmtId="0" fontId="34" fillId="36" borderId="20" xfId="0" applyFont="1" applyFill="1" applyBorder="1" applyAlignment="1">
      <alignment vertical="center" wrapText="1"/>
    </xf>
    <xf numFmtId="0" fontId="9" fillId="36" borderId="49" xfId="0" applyFont="1" applyFill="1" applyBorder="1" applyAlignment="1">
      <alignment vertical="center" wrapText="1"/>
    </xf>
    <xf numFmtId="0" fontId="9" fillId="37" borderId="29" xfId="0" applyFont="1" applyFill="1" applyBorder="1" applyAlignment="1">
      <alignment vertical="center"/>
    </xf>
    <xf numFmtId="0" fontId="9" fillId="37" borderId="17" xfId="0" applyFont="1" applyFill="1" applyBorder="1" applyAlignment="1">
      <alignment vertical="center"/>
    </xf>
    <xf numFmtId="0" fontId="7" fillId="0" borderId="59" xfId="0" applyFont="1" applyBorder="1" applyAlignment="1">
      <alignment horizontal="right" vertical="center" wrapText="1"/>
    </xf>
    <xf numFmtId="0" fontId="7" fillId="0" borderId="90" xfId="0" applyFont="1" applyBorder="1" applyAlignment="1">
      <alignment horizontal="right" vertical="center" wrapText="1"/>
    </xf>
    <xf numFmtId="10" fontId="7" fillId="0" borderId="41" xfId="0" applyNumberFormat="1" applyFont="1" applyBorder="1" applyAlignment="1">
      <alignment horizontal="right" vertical="top" wrapText="1"/>
    </xf>
    <xf numFmtId="10" fontId="7" fillId="0" borderId="32" xfId="0" applyNumberFormat="1" applyFont="1" applyBorder="1" applyAlignment="1">
      <alignment horizontal="right" vertical="top" wrapText="1"/>
    </xf>
    <xf numFmtId="3" fontId="7" fillId="35" borderId="64" xfId="0" applyNumberFormat="1" applyFont="1" applyFill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9" fillId="37" borderId="24" xfId="0" applyFont="1" applyFill="1" applyBorder="1" applyAlignment="1">
      <alignment vertical="center"/>
    </xf>
    <xf numFmtId="0" fontId="9" fillId="37" borderId="35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82" fontId="7" fillId="0" borderId="64" xfId="0" applyNumberFormat="1" applyFont="1" applyFill="1" applyBorder="1" applyAlignment="1">
      <alignment horizontal="right" vertical="center"/>
    </xf>
    <xf numFmtId="3" fontId="7" fillId="0" borderId="41" xfId="0" applyNumberFormat="1" applyFont="1" applyBorder="1" applyAlignment="1">
      <alignment horizontal="right" vertical="top" wrapText="1"/>
    </xf>
    <xf numFmtId="0" fontId="7" fillId="0" borderId="32" xfId="0" applyFont="1" applyBorder="1" applyAlignment="1">
      <alignment horizontal="right" vertical="top" wrapText="1"/>
    </xf>
    <xf numFmtId="0" fontId="9" fillId="37" borderId="31" xfId="0" applyFont="1" applyFill="1" applyBorder="1" applyAlignment="1">
      <alignment vertical="center" wrapText="1"/>
    </xf>
    <xf numFmtId="0" fontId="9" fillId="37" borderId="34" xfId="0" applyFont="1" applyFill="1" applyBorder="1" applyAlignment="1">
      <alignment vertical="center" wrapText="1"/>
    </xf>
    <xf numFmtId="0" fontId="9" fillId="37" borderId="30" xfId="0" applyFont="1" applyFill="1" applyBorder="1" applyAlignment="1">
      <alignment wrapText="1"/>
    </xf>
    <xf numFmtId="0" fontId="9" fillId="37" borderId="32" xfId="0" applyFont="1" applyFill="1" applyBorder="1" applyAlignment="1">
      <alignment wrapText="1"/>
    </xf>
    <xf numFmtId="0" fontId="34" fillId="36" borderId="80" xfId="0" applyFont="1" applyFill="1" applyBorder="1" applyAlignment="1">
      <alignment vertical="center" wrapText="1"/>
    </xf>
    <xf numFmtId="0" fontId="9" fillId="0" borderId="9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3" fontId="7" fillId="0" borderId="64" xfId="0" applyNumberFormat="1" applyFont="1" applyFill="1" applyBorder="1" applyAlignment="1">
      <alignment horizontal="right" vertical="center" wrapText="1"/>
    </xf>
    <xf numFmtId="3" fontId="7" fillId="0" borderId="92" xfId="0" applyNumberFormat="1" applyFont="1" applyFill="1" applyBorder="1" applyAlignment="1">
      <alignment horizontal="right" vertical="center" wrapText="1"/>
    </xf>
    <xf numFmtId="182" fontId="7" fillId="35" borderId="60" xfId="0" applyNumberFormat="1" applyFont="1" applyFill="1" applyBorder="1" applyAlignment="1">
      <alignment horizontal="right" vertical="center"/>
    </xf>
    <xf numFmtId="182" fontId="7" fillId="35" borderId="93" xfId="0" applyNumberFormat="1" applyFont="1" applyFill="1" applyBorder="1" applyAlignment="1">
      <alignment horizontal="right" vertical="center"/>
    </xf>
    <xf numFmtId="3" fontId="7" fillId="35" borderId="40" xfId="0" applyNumberFormat="1" applyFont="1" applyFill="1" applyBorder="1" applyAlignment="1">
      <alignment horizontal="right" vertical="center"/>
    </xf>
    <xf numFmtId="0" fontId="7" fillId="0" borderId="77" xfId="0" applyFont="1" applyBorder="1" applyAlignment="1">
      <alignment horizontal="right" vertical="center"/>
    </xf>
    <xf numFmtId="3" fontId="7" fillId="0" borderId="40" xfId="0" applyNumberFormat="1" applyFont="1" applyBorder="1" applyAlignment="1">
      <alignment horizontal="right" vertical="top" wrapText="1"/>
    </xf>
    <xf numFmtId="0" fontId="7" fillId="0" borderId="17" xfId="0" applyFont="1" applyBorder="1" applyAlignment="1">
      <alignment horizontal="right" vertical="top" wrapText="1"/>
    </xf>
    <xf numFmtId="3" fontId="7" fillId="0" borderId="40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10" fontId="7" fillId="0" borderId="18" xfId="0" applyNumberFormat="1" applyFont="1" applyFill="1" applyBorder="1" applyAlignment="1">
      <alignment horizontal="right" vertical="center"/>
    </xf>
    <xf numFmtId="10" fontId="7" fillId="0" borderId="41" xfId="0" applyNumberFormat="1" applyFont="1" applyFill="1" applyBorder="1" applyAlignment="1">
      <alignment horizontal="right" vertical="center"/>
    </xf>
    <xf numFmtId="0" fontId="7" fillId="0" borderId="21" xfId="0" applyFont="1" applyBorder="1" applyAlignment="1">
      <alignment horizontal="right" vertical="center" wrapText="1"/>
    </xf>
    <xf numFmtId="0" fontId="7" fillId="0" borderId="94" xfId="0" applyFont="1" applyBorder="1" applyAlignment="1">
      <alignment horizontal="right" vertical="center" wrapText="1"/>
    </xf>
    <xf numFmtId="0" fontId="34" fillId="36" borderId="91" xfId="0" applyFont="1" applyFill="1" applyBorder="1" applyAlignment="1">
      <alignment vertical="center" wrapText="1"/>
    </xf>
    <xf numFmtId="0" fontId="34" fillId="36" borderId="22" xfId="0" applyFont="1" applyFill="1" applyBorder="1" applyAlignment="1">
      <alignment vertical="center" wrapText="1"/>
    </xf>
    <xf numFmtId="0" fontId="7" fillId="0" borderId="39" xfId="0" applyFont="1" applyBorder="1" applyAlignment="1">
      <alignment horizontal="right" vertical="center" wrapText="1"/>
    </xf>
    <xf numFmtId="0" fontId="7" fillId="0" borderId="68" xfId="0" applyFont="1" applyBorder="1" applyAlignment="1">
      <alignment horizontal="right" vertical="center" wrapText="1"/>
    </xf>
    <xf numFmtId="10" fontId="7" fillId="0" borderId="64" xfId="0" applyNumberFormat="1" applyFont="1" applyBorder="1" applyAlignment="1">
      <alignment horizontal="right" vertical="top" wrapText="1"/>
    </xf>
    <xf numFmtId="10" fontId="7" fillId="0" borderId="34" xfId="0" applyNumberFormat="1" applyFont="1" applyBorder="1" applyAlignment="1">
      <alignment horizontal="right" vertical="top" wrapText="1"/>
    </xf>
    <xf numFmtId="0" fontId="9" fillId="37" borderId="30" xfId="0" applyFont="1" applyFill="1" applyBorder="1" applyAlignment="1">
      <alignment horizontal="left" vertical="center"/>
    </xf>
    <xf numFmtId="10" fontId="7" fillId="0" borderId="41" xfId="0" applyNumberFormat="1" applyFont="1" applyBorder="1" applyAlignment="1">
      <alignment horizontal="right" vertical="center" wrapText="1"/>
    </xf>
    <xf numFmtId="10" fontId="7" fillId="0" borderId="78" xfId="0" applyNumberFormat="1" applyFont="1" applyBorder="1" applyAlignment="1">
      <alignment horizontal="right" vertical="center" wrapText="1"/>
    </xf>
    <xf numFmtId="0" fontId="70" fillId="40" borderId="0" xfId="0" applyFont="1" applyFill="1" applyAlignment="1">
      <alignment/>
    </xf>
    <xf numFmtId="0" fontId="34" fillId="36" borderId="95" xfId="0" applyFont="1" applyFill="1" applyBorder="1" applyAlignment="1">
      <alignment vertical="center" wrapText="1"/>
    </xf>
    <xf numFmtId="0" fontId="9" fillId="36" borderId="71" xfId="0" applyFont="1" applyFill="1" applyBorder="1" applyAlignment="1">
      <alignment vertical="center" wrapText="1"/>
    </xf>
    <xf numFmtId="0" fontId="9" fillId="36" borderId="24" xfId="0" applyFont="1" applyFill="1" applyBorder="1" applyAlignment="1">
      <alignment vertical="center" wrapText="1"/>
    </xf>
    <xf numFmtId="0" fontId="9" fillId="36" borderId="79" xfId="0" applyFont="1" applyFill="1" applyBorder="1" applyAlignment="1">
      <alignment vertical="center" wrapText="1"/>
    </xf>
    <xf numFmtId="0" fontId="9" fillId="37" borderId="29" xfId="0" applyFont="1" applyFill="1" applyBorder="1" applyAlignment="1">
      <alignment horizontal="left" vertical="center"/>
    </xf>
    <xf numFmtId="0" fontId="9" fillId="37" borderId="29" xfId="0" applyFont="1" applyFill="1" applyBorder="1" applyAlignment="1">
      <alignment wrapText="1"/>
    </xf>
    <xf numFmtId="0" fontId="9" fillId="37" borderId="17" xfId="0" applyFont="1" applyFill="1" applyBorder="1" applyAlignment="1">
      <alignment wrapText="1"/>
    </xf>
    <xf numFmtId="10" fontId="7" fillId="0" borderId="50" xfId="0" applyNumberFormat="1" applyFont="1" applyFill="1" applyBorder="1" applyAlignment="1">
      <alignment horizontal="right" vertical="center"/>
    </xf>
    <xf numFmtId="10" fontId="7" fillId="0" borderId="25" xfId="0" applyNumberFormat="1" applyFont="1" applyFill="1" applyBorder="1" applyAlignment="1">
      <alignment horizontal="right" vertical="center"/>
    </xf>
    <xf numFmtId="0" fontId="9" fillId="37" borderId="31" xfId="0" applyFont="1" applyFill="1" applyBorder="1" applyAlignment="1">
      <alignment horizontal="left" vertical="center"/>
    </xf>
    <xf numFmtId="0" fontId="9" fillId="37" borderId="34" xfId="0" applyFont="1" applyFill="1" applyBorder="1" applyAlignment="1">
      <alignment vertical="center"/>
    </xf>
    <xf numFmtId="3" fontId="7" fillId="35" borderId="42" xfId="0" applyNumberFormat="1" applyFont="1" applyFill="1" applyBorder="1" applyAlignment="1">
      <alignment horizontal="right" vertical="center" wrapText="1"/>
    </xf>
    <xf numFmtId="0" fontId="7" fillId="35" borderId="49" xfId="0" applyFont="1" applyFill="1" applyBorder="1" applyAlignment="1">
      <alignment horizontal="right" vertical="center" wrapText="1"/>
    </xf>
    <xf numFmtId="3" fontId="10" fillId="35" borderId="40" xfId="0" applyNumberFormat="1" applyFont="1" applyFill="1" applyBorder="1" applyAlignment="1">
      <alignment horizontal="right" vertical="center"/>
    </xf>
    <xf numFmtId="0" fontId="10" fillId="0" borderId="77" xfId="0" applyFont="1" applyBorder="1" applyAlignment="1">
      <alignment horizontal="right" vertical="center"/>
    </xf>
    <xf numFmtId="10" fontId="7" fillId="35" borderId="64" xfId="0" applyNumberFormat="1" applyFont="1" applyFill="1" applyBorder="1" applyAlignment="1">
      <alignment horizontal="right" vertical="center"/>
    </xf>
    <xf numFmtId="10" fontId="7" fillId="35" borderId="92" xfId="0" applyNumberFormat="1" applyFont="1" applyFill="1" applyBorder="1" applyAlignment="1">
      <alignment horizontal="right" vertical="center"/>
    </xf>
    <xf numFmtId="3" fontId="7" fillId="0" borderId="55" xfId="0" applyNumberFormat="1" applyFont="1" applyFill="1" applyBorder="1" applyAlignment="1">
      <alignment horizontal="right" vertical="center"/>
    </xf>
    <xf numFmtId="3" fontId="7" fillId="0" borderId="57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3" fontId="7" fillId="35" borderId="42" xfId="0" applyNumberFormat="1" applyFont="1" applyFill="1" applyBorder="1" applyAlignment="1">
      <alignment horizontal="right" vertical="center"/>
    </xf>
    <xf numFmtId="0" fontId="7" fillId="35" borderId="49" xfId="0" applyFont="1" applyFill="1" applyBorder="1" applyAlignment="1">
      <alignment horizontal="right" vertical="center"/>
    </xf>
    <xf numFmtId="3" fontId="7" fillId="0" borderId="41" xfId="0" applyNumberFormat="1" applyFont="1" applyBorder="1" applyAlignment="1">
      <alignment horizontal="right" vertical="center" wrapText="1"/>
    </xf>
    <xf numFmtId="3" fontId="7" fillId="0" borderId="78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186" fontId="9" fillId="0" borderId="71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wrapText="1"/>
    </xf>
    <xf numFmtId="0" fontId="9" fillId="36" borderId="71" xfId="0" applyFont="1" applyFill="1" applyBorder="1" applyAlignment="1">
      <alignment vertical="center"/>
    </xf>
    <xf numFmtId="0" fontId="9" fillId="0" borderId="24" xfId="0" applyFont="1" applyBorder="1" applyAlignment="1">
      <alignment/>
    </xf>
    <xf numFmtId="0" fontId="9" fillId="0" borderId="79" xfId="0" applyFont="1" applyBorder="1" applyAlignment="1">
      <alignment/>
    </xf>
    <xf numFmtId="0" fontId="34" fillId="36" borderId="96" xfId="0" applyFont="1" applyFill="1" applyBorder="1" applyAlignment="1">
      <alignment vertical="center" wrapText="1"/>
    </xf>
    <xf numFmtId="0" fontId="34" fillId="36" borderId="97" xfId="0" applyFont="1" applyFill="1" applyBorder="1" applyAlignment="1">
      <alignment vertical="center" wrapText="1"/>
    </xf>
    <xf numFmtId="0" fontId="9" fillId="36" borderId="44" xfId="0" applyFont="1" applyFill="1" applyBorder="1" applyAlignment="1">
      <alignment vertical="center" wrapText="1"/>
    </xf>
    <xf numFmtId="0" fontId="9" fillId="37" borderId="94" xfId="0" applyFont="1" applyFill="1" applyBorder="1" applyAlignment="1">
      <alignment vertical="center"/>
    </xf>
    <xf numFmtId="0" fontId="9" fillId="36" borderId="83" xfId="0" applyFont="1" applyFill="1" applyBorder="1" applyAlignment="1">
      <alignment vertical="center"/>
    </xf>
    <xf numFmtId="0" fontId="34" fillId="36" borderId="24" xfId="0" applyFont="1" applyFill="1" applyBorder="1" applyAlignment="1">
      <alignment vertical="center" wrapText="1"/>
    </xf>
    <xf numFmtId="0" fontId="9" fillId="36" borderId="45" xfId="0" applyFont="1" applyFill="1" applyBorder="1" applyAlignment="1">
      <alignment vertical="center"/>
    </xf>
    <xf numFmtId="0" fontId="8" fillId="0" borderId="79" xfId="0" applyFont="1" applyBorder="1" applyAlignment="1">
      <alignment vertical="center" wrapText="1"/>
    </xf>
    <xf numFmtId="0" fontId="8" fillId="0" borderId="79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4" fillId="36" borderId="43" xfId="0" applyFont="1" applyFill="1" applyBorder="1" applyAlignment="1">
      <alignment vertical="center" wrapText="1"/>
    </xf>
    <xf numFmtId="0" fontId="9" fillId="37" borderId="77" xfId="0" applyFont="1" applyFill="1" applyBorder="1" applyAlignment="1">
      <alignment vertical="center"/>
    </xf>
    <xf numFmtId="0" fontId="9" fillId="37" borderId="31" xfId="0" applyFont="1" applyFill="1" applyBorder="1" applyAlignment="1">
      <alignment vertical="center"/>
    </xf>
    <xf numFmtId="0" fontId="9" fillId="37" borderId="92" xfId="0" applyFont="1" applyFill="1" applyBorder="1" applyAlignment="1">
      <alignment vertical="center"/>
    </xf>
    <xf numFmtId="0" fontId="9" fillId="35" borderId="77" xfId="0" applyFont="1" applyFill="1" applyBorder="1" applyAlignment="1">
      <alignment vertical="center"/>
    </xf>
    <xf numFmtId="0" fontId="9" fillId="37" borderId="78" xfId="0" applyFont="1" applyFill="1" applyBorder="1" applyAlignment="1">
      <alignment vertical="center"/>
    </xf>
    <xf numFmtId="0" fontId="8" fillId="0" borderId="79" xfId="0" applyFont="1" applyBorder="1" applyAlignment="1">
      <alignment/>
    </xf>
    <xf numFmtId="0" fontId="9" fillId="37" borderId="40" xfId="0" applyFont="1" applyFill="1" applyBorder="1" applyAlignment="1">
      <alignment vertical="center"/>
    </xf>
    <xf numFmtId="0" fontId="9" fillId="37" borderId="64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36" borderId="43" xfId="0" applyFont="1" applyFill="1" applyBorder="1" applyAlignment="1">
      <alignment vertical="center" wrapText="1"/>
    </xf>
    <xf numFmtId="0" fontId="34" fillId="36" borderId="44" xfId="0" applyFont="1" applyFill="1" applyBorder="1" applyAlignment="1">
      <alignment vertical="center" wrapText="1"/>
    </xf>
    <xf numFmtId="0" fontId="9" fillId="37" borderId="40" xfId="0" applyFont="1" applyFill="1" applyBorder="1" applyAlignment="1">
      <alignment vertical="center" wrapText="1"/>
    </xf>
    <xf numFmtId="0" fontId="9" fillId="37" borderId="17" xfId="0" applyFont="1" applyFill="1" applyBorder="1" applyAlignment="1">
      <alignment vertical="center" wrapText="1"/>
    </xf>
    <xf numFmtId="0" fontId="33" fillId="0" borderId="79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4" fillId="37" borderId="41" xfId="0" applyFont="1" applyFill="1" applyBorder="1" applyAlignment="1">
      <alignment horizontal="center" vertical="center"/>
    </xf>
    <xf numFmtId="0" fontId="34" fillId="37" borderId="78" xfId="0" applyFont="1" applyFill="1" applyBorder="1" applyAlignment="1">
      <alignment horizontal="center" vertical="center"/>
    </xf>
    <xf numFmtId="0" fontId="34" fillId="37" borderId="32" xfId="0" applyFont="1" applyFill="1" applyBorder="1" applyAlignment="1">
      <alignment horizontal="center" vertical="center"/>
    </xf>
    <xf numFmtId="0" fontId="9" fillId="37" borderId="64" xfId="0" applyFont="1" applyFill="1" applyBorder="1" applyAlignment="1">
      <alignment vertical="center" wrapText="1"/>
    </xf>
    <xf numFmtId="0" fontId="34" fillId="36" borderId="29" xfId="0" applyFont="1" applyFill="1" applyBorder="1" applyAlignment="1">
      <alignment vertical="center" wrapText="1"/>
    </xf>
    <xf numFmtId="0" fontId="34" fillId="36" borderId="77" xfId="0" applyFont="1" applyFill="1" applyBorder="1" applyAlignment="1">
      <alignment vertical="center" wrapText="1"/>
    </xf>
    <xf numFmtId="0" fontId="9" fillId="36" borderId="17" xfId="0" applyFont="1" applyFill="1" applyBorder="1" applyAlignment="1">
      <alignment vertical="center"/>
    </xf>
    <xf numFmtId="0" fontId="9" fillId="37" borderId="79" xfId="0" applyFont="1" applyFill="1" applyBorder="1" applyAlignment="1">
      <alignment vertical="center"/>
    </xf>
    <xf numFmtId="0" fontId="9" fillId="37" borderId="77" xfId="0" applyFont="1" applyFill="1" applyBorder="1" applyAlignment="1">
      <alignment vertical="center" wrapText="1"/>
    </xf>
    <xf numFmtId="0" fontId="9" fillId="37" borderId="93" xfId="0" applyFont="1" applyFill="1" applyBorder="1" applyAlignment="1">
      <alignment vertical="center"/>
    </xf>
    <xf numFmtId="0" fontId="9" fillId="37" borderId="78" xfId="0" applyFont="1" applyFill="1" applyBorder="1" applyAlignment="1">
      <alignment vertical="center" wrapText="1"/>
    </xf>
    <xf numFmtId="0" fontId="9" fillId="37" borderId="41" xfId="0" applyFont="1" applyFill="1" applyBorder="1" applyAlignment="1">
      <alignment vertical="center"/>
    </xf>
    <xf numFmtId="0" fontId="10" fillId="36" borderId="29" xfId="0" applyFont="1" applyFill="1" applyBorder="1" applyAlignment="1">
      <alignment vertical="center" wrapText="1"/>
    </xf>
    <xf numFmtId="0" fontId="10" fillId="36" borderId="77" xfId="0" applyFont="1" applyFill="1" applyBorder="1" applyAlignment="1">
      <alignment vertical="center" wrapText="1"/>
    </xf>
    <xf numFmtId="0" fontId="10" fillId="36" borderId="30" xfId="0" applyFont="1" applyFill="1" applyBorder="1" applyAlignment="1">
      <alignment vertical="center" wrapText="1"/>
    </xf>
    <xf numFmtId="0" fontId="10" fillId="36" borderId="78" xfId="0" applyFont="1" applyFill="1" applyBorder="1" applyAlignment="1">
      <alignment vertical="center" wrapText="1"/>
    </xf>
    <xf numFmtId="0" fontId="10" fillId="36" borderId="69" xfId="0" applyFont="1" applyFill="1" applyBorder="1" applyAlignment="1">
      <alignment vertical="center" wrapText="1"/>
    </xf>
    <xf numFmtId="0" fontId="10" fillId="36" borderId="18" xfId="0" applyFont="1" applyFill="1" applyBorder="1" applyAlignment="1">
      <alignment vertical="center" wrapText="1"/>
    </xf>
    <xf numFmtId="0" fontId="7" fillId="36" borderId="41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left" wrapText="1"/>
    </xf>
    <xf numFmtId="0" fontId="9" fillId="0" borderId="7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36" borderId="95" xfId="0" applyFont="1" applyFill="1" applyBorder="1" applyAlignment="1">
      <alignment horizontal="left" vertical="center"/>
    </xf>
    <xf numFmtId="0" fontId="10" fillId="36" borderId="83" xfId="0" applyFont="1" applyFill="1" applyBorder="1" applyAlignment="1">
      <alignment horizontal="left" vertical="center"/>
    </xf>
    <xf numFmtId="0" fontId="7" fillId="36" borderId="24" xfId="0" applyFont="1" applyFill="1" applyBorder="1" applyAlignment="1">
      <alignment horizontal="left" vertical="center"/>
    </xf>
    <xf numFmtId="0" fontId="7" fillId="36" borderId="45" xfId="0" applyFont="1" applyFill="1" applyBorder="1" applyAlignment="1">
      <alignment horizontal="left" vertical="center"/>
    </xf>
    <xf numFmtId="0" fontId="10" fillId="36" borderId="31" xfId="0" applyFont="1" applyFill="1" applyBorder="1" applyAlignment="1">
      <alignment horizontal="left" vertical="center" wrapText="1"/>
    </xf>
    <xf numFmtId="0" fontId="10" fillId="36" borderId="92" xfId="0" applyFont="1" applyFill="1" applyBorder="1" applyAlignment="1">
      <alignment horizontal="left" vertical="center" wrapText="1"/>
    </xf>
    <xf numFmtId="0" fontId="10" fillId="36" borderId="20" xfId="0" applyFont="1" applyFill="1" applyBorder="1" applyAlignment="1">
      <alignment vertical="center" wrapText="1"/>
    </xf>
    <xf numFmtId="0" fontId="7" fillId="36" borderId="49" xfId="0" applyFont="1" applyFill="1" applyBorder="1" applyAlignment="1">
      <alignment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Komma 2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B39B"/>
      <rgbColor rgb="00FFFFFF"/>
      <rgbColor rgb="00E6413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8E9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EC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0283451"/>
        <c:axId val="4115604"/>
      </c:bar3DChart>
      <c:catAx>
        <c:axId val="30283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115604"/>
        <c:crosses val="autoZero"/>
        <c:auto val="1"/>
        <c:lblOffset val="100"/>
        <c:tickLblSkip val="1"/>
        <c:noMultiLvlLbl val="0"/>
      </c:catAx>
      <c:valAx>
        <c:axId val="4115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02834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2016
 Fachbereiche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view3D>
      <c:rotX val="15"/>
      <c:hPercent val="133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17075"/>
          <c:w val="0.94125"/>
          <c:h val="0.73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E64135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Sachverständigengutachten!$B$7:$B$16</c:f>
              <c:strCache/>
            </c:strRef>
          </c:cat>
          <c:val>
            <c:numRef>
              <c:f>Sachverständigengutachten!$L$7:$L$16</c:f>
              <c:numCache/>
            </c:numRef>
          </c:val>
          <c:shape val="box"/>
        </c:ser>
        <c:shape val="box"/>
        <c:axId val="3010225"/>
        <c:axId val="27092026"/>
      </c:bar3DChart>
      <c:catAx>
        <c:axId val="3010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092026"/>
        <c:crosses val="autoZero"/>
        <c:auto val="1"/>
        <c:lblOffset val="100"/>
        <c:tickLblSkip val="1"/>
        <c:noMultiLvlLbl val="0"/>
      </c:catAx>
      <c:valAx>
        <c:axId val="27092026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1022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7040437"/>
        <c:axId val="64928478"/>
      </c:bar3DChart>
      <c:catAx>
        <c:axId val="3704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64928478"/>
        <c:crosses val="autoZero"/>
        <c:auto val="1"/>
        <c:lblOffset val="100"/>
        <c:tickLblSkip val="1"/>
        <c:noMultiLvlLbl val="0"/>
      </c:catAx>
      <c:valAx>
        <c:axId val="64928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704043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7485391"/>
        <c:axId val="24715336"/>
      </c:bar3DChart>
      <c:catAx>
        <c:axId val="47485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4715336"/>
        <c:crosses val="autoZero"/>
        <c:auto val="1"/>
        <c:lblOffset val="100"/>
        <c:tickLblSkip val="1"/>
        <c:noMultiLvlLbl val="0"/>
      </c:catAx>
      <c:valAx>
        <c:axId val="24715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748539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1111433"/>
        <c:axId val="55785170"/>
      </c:bar3DChart>
      <c:catAx>
        <c:axId val="21111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55785170"/>
        <c:crosses val="autoZero"/>
        <c:auto val="1"/>
        <c:lblOffset val="100"/>
        <c:tickLblSkip val="1"/>
        <c:noMultiLvlLbl val="0"/>
      </c:catAx>
      <c:valAx>
        <c:axId val="55785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111143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2304483"/>
        <c:axId val="22304892"/>
      </c:bar3DChart>
      <c:catAx>
        <c:axId val="32304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2304892"/>
        <c:crosses val="autoZero"/>
        <c:auto val="1"/>
        <c:lblOffset val="100"/>
        <c:tickLblSkip val="1"/>
        <c:noMultiLvlLbl val="0"/>
      </c:catAx>
      <c:valAx>
        <c:axId val="223048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230448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6526301"/>
        <c:axId val="61865798"/>
      </c:bar3DChart>
      <c:catAx>
        <c:axId val="66526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61865798"/>
        <c:crosses val="autoZero"/>
        <c:auto val="1"/>
        <c:lblOffset val="100"/>
        <c:tickLblSkip val="1"/>
        <c:noMultiLvlLbl val="0"/>
      </c:catAx>
      <c:valAx>
        <c:axId val="61865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652630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 Schlichtungsverfahren 2016</a:t>
            </a:r>
          </a:p>
        </c:rich>
      </c:tx>
      <c:layout>
        <c:manualLayout>
          <c:xMode val="factor"/>
          <c:yMode val="factor"/>
          <c:x val="-0.1185"/>
          <c:y val="0.0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75"/>
          <c:y val="0.37325"/>
          <c:w val="0.67025"/>
          <c:h val="0.40275"/>
        </c:manualLayout>
      </c:layout>
      <c:pie3DChart>
        <c:varyColors val="1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8E9EA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E64135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Behindertengleichstellung!$B$7:$B$8</c:f>
              <c:strCache/>
            </c:strRef>
          </c:cat>
          <c:val>
            <c:numRef>
              <c:f>Behindertengleichstellung!$M$7:$M$8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43225"/>
          <c:w val="0.228"/>
          <c:h val="0.2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Einigungsquote bei  abgeschlossenen Schlichtungen 2016</a:t>
            </a:r>
          </a:p>
        </c:rich>
      </c:tx>
      <c:layout>
        <c:manualLayout>
          <c:xMode val="factor"/>
          <c:yMode val="factor"/>
          <c:x val="-0.06825"/>
          <c:y val="0.04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"/>
          <c:y val="0.481"/>
          <c:w val="0.409"/>
          <c:h val="0.30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FDECE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E8E9EA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Behindertengleichstellung!$A$12:$A$14</c:f>
              <c:strCache/>
            </c:strRef>
          </c:cat>
          <c:val>
            <c:numRef>
              <c:f>Behindertengleichstellung!$M$12:$M$14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25"/>
          <c:y val="0.285"/>
          <c:w val="0.40625"/>
          <c:h val="0.5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2016 - Bundesländer</a:t>
            </a:r>
          </a:p>
        </c:rich>
      </c:tx>
      <c:layout>
        <c:manualLayout>
          <c:xMode val="factor"/>
          <c:yMode val="factor"/>
          <c:x val="-0.0462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83"/>
          <c:w val="0.966"/>
          <c:h val="0.78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Sachverständigengutachten!$C$4:$K$4</c:f>
              <c:strCache/>
            </c:strRef>
          </c:cat>
          <c:val>
            <c:numRef>
              <c:f>Sachverständigengutachten!$C$5:$K$5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Sachverständigengutachten!$C$4:$K$4</c:f>
              <c:strCache/>
            </c:strRef>
          </c:cat>
          <c:val>
            <c:numRef>
              <c:f>Sachverständigengutachten!$C$6:$K$6</c:f>
              <c:numCache/>
            </c:numRef>
          </c:val>
          <c:shape val="box"/>
        </c:ser>
        <c:shape val="box"/>
        <c:axId val="19921271"/>
        <c:axId val="45073712"/>
      </c:bar3DChart>
      <c:catAx>
        <c:axId val="1992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45073712"/>
        <c:crosses val="autoZero"/>
        <c:auto val="1"/>
        <c:lblOffset val="100"/>
        <c:tickLblSkip val="1"/>
        <c:noMultiLvlLbl val="0"/>
      </c:catAx>
      <c:valAx>
        <c:axId val="45073712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1992127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13</xdr:col>
      <xdr:colOff>28575</xdr:colOff>
      <xdr:row>43</xdr:row>
      <xdr:rowOff>0</xdr:rowOff>
    </xdr:to>
    <xdr:graphicFrame>
      <xdr:nvGraphicFramePr>
        <xdr:cNvPr id="1" name="Diagramm 3"/>
        <xdr:cNvGraphicFramePr/>
      </xdr:nvGraphicFramePr>
      <xdr:xfrm>
        <a:off x="0" y="1024890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12</xdr:col>
      <xdr:colOff>762000</xdr:colOff>
      <xdr:row>43</xdr:row>
      <xdr:rowOff>0</xdr:rowOff>
    </xdr:to>
    <xdr:graphicFrame>
      <xdr:nvGraphicFramePr>
        <xdr:cNvPr id="2" name="Diagramm 5"/>
        <xdr:cNvGraphicFramePr/>
      </xdr:nvGraphicFramePr>
      <xdr:xfrm>
        <a:off x="0" y="10248900"/>
        <a:ext cx="9363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13</xdr:col>
      <xdr:colOff>28575</xdr:colOff>
      <xdr:row>43</xdr:row>
      <xdr:rowOff>0</xdr:rowOff>
    </xdr:to>
    <xdr:graphicFrame>
      <xdr:nvGraphicFramePr>
        <xdr:cNvPr id="3" name="Diagramm 3"/>
        <xdr:cNvGraphicFramePr/>
      </xdr:nvGraphicFramePr>
      <xdr:xfrm>
        <a:off x="0" y="10248900"/>
        <a:ext cx="9639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12</xdr:col>
      <xdr:colOff>762000</xdr:colOff>
      <xdr:row>43</xdr:row>
      <xdr:rowOff>0</xdr:rowOff>
    </xdr:to>
    <xdr:graphicFrame>
      <xdr:nvGraphicFramePr>
        <xdr:cNvPr id="4" name="Diagramm 5"/>
        <xdr:cNvGraphicFramePr/>
      </xdr:nvGraphicFramePr>
      <xdr:xfrm>
        <a:off x="0" y="10248900"/>
        <a:ext cx="9363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13</xdr:col>
      <xdr:colOff>28575</xdr:colOff>
      <xdr:row>43</xdr:row>
      <xdr:rowOff>0</xdr:rowOff>
    </xdr:to>
    <xdr:graphicFrame>
      <xdr:nvGraphicFramePr>
        <xdr:cNvPr id="5" name="Diagramm 3"/>
        <xdr:cNvGraphicFramePr/>
      </xdr:nvGraphicFramePr>
      <xdr:xfrm>
        <a:off x="0" y="10248900"/>
        <a:ext cx="96393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12</xdr:col>
      <xdr:colOff>762000</xdr:colOff>
      <xdr:row>43</xdr:row>
      <xdr:rowOff>0</xdr:rowOff>
    </xdr:to>
    <xdr:graphicFrame>
      <xdr:nvGraphicFramePr>
        <xdr:cNvPr id="6" name="Diagramm 5"/>
        <xdr:cNvGraphicFramePr/>
      </xdr:nvGraphicFramePr>
      <xdr:xfrm>
        <a:off x="0" y="10248900"/>
        <a:ext cx="9363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142875</xdr:rowOff>
    </xdr:from>
    <xdr:to>
      <xdr:col>4</xdr:col>
      <xdr:colOff>371475</xdr:colOff>
      <xdr:row>16</xdr:row>
      <xdr:rowOff>2124075</xdr:rowOff>
    </xdr:to>
    <xdr:graphicFrame>
      <xdr:nvGraphicFramePr>
        <xdr:cNvPr id="1" name="Diagramm 7"/>
        <xdr:cNvGraphicFramePr/>
      </xdr:nvGraphicFramePr>
      <xdr:xfrm>
        <a:off x="95250" y="3905250"/>
        <a:ext cx="32194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114300</xdr:rowOff>
    </xdr:from>
    <xdr:to>
      <xdr:col>12</xdr:col>
      <xdr:colOff>514350</xdr:colOff>
      <xdr:row>16</xdr:row>
      <xdr:rowOff>2171700</xdr:rowOff>
    </xdr:to>
    <xdr:graphicFrame>
      <xdr:nvGraphicFramePr>
        <xdr:cNvPr id="2" name="Diagramm 8"/>
        <xdr:cNvGraphicFramePr/>
      </xdr:nvGraphicFramePr>
      <xdr:xfrm>
        <a:off x="4105275" y="3876675"/>
        <a:ext cx="40005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28575</xdr:rowOff>
    </xdr:from>
    <xdr:to>
      <xdr:col>6</xdr:col>
      <xdr:colOff>552450</xdr:colOff>
      <xdr:row>33</xdr:row>
      <xdr:rowOff>123825</xdr:rowOff>
    </xdr:to>
    <xdr:graphicFrame>
      <xdr:nvGraphicFramePr>
        <xdr:cNvPr id="1" name="Diagramm 2"/>
        <xdr:cNvGraphicFramePr/>
      </xdr:nvGraphicFramePr>
      <xdr:xfrm>
        <a:off x="38100" y="3371850"/>
        <a:ext cx="56483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581025</xdr:colOff>
      <xdr:row>16</xdr:row>
      <xdr:rowOff>66675</xdr:rowOff>
    </xdr:from>
    <xdr:to>
      <xdr:col>11</xdr:col>
      <xdr:colOff>685800</xdr:colOff>
      <xdr:row>36</xdr:row>
      <xdr:rowOff>38100</xdr:rowOff>
    </xdr:to>
    <xdr:graphicFrame>
      <xdr:nvGraphicFramePr>
        <xdr:cNvPr id="2" name="Diagramm 4"/>
        <xdr:cNvGraphicFramePr/>
      </xdr:nvGraphicFramePr>
      <xdr:xfrm>
        <a:off x="5715000" y="3209925"/>
        <a:ext cx="30099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46">
      <selection activeCell="A42" sqref="A42"/>
    </sheetView>
  </sheetViews>
  <sheetFormatPr defaultColWidth="11.421875" defaultRowHeight="12.75"/>
  <cols>
    <col min="1" max="1" width="11.28125" style="0" customWidth="1"/>
    <col min="2" max="2" width="13.8515625" style="0" bestFit="1" customWidth="1"/>
    <col min="3" max="3" width="11.28125" style="0" customWidth="1"/>
    <col min="5" max="5" width="11.8515625" style="0" bestFit="1" customWidth="1"/>
    <col min="6" max="6" width="11.57421875" style="0" bestFit="1" customWidth="1"/>
    <col min="7" max="7" width="11.140625" style="0" bestFit="1" customWidth="1"/>
    <col min="8" max="8" width="11.57421875" style="0" bestFit="1" customWidth="1"/>
    <col min="9" max="9" width="11.140625" style="0" bestFit="1" customWidth="1"/>
    <col min="10" max="10" width="11.8515625" style="0" bestFit="1" customWidth="1"/>
    <col min="11" max="11" width="5.8515625" style="0" bestFit="1" customWidth="1"/>
    <col min="12" max="12" width="6.140625" style="0" bestFit="1" customWidth="1"/>
    <col min="13" max="13" width="15.140625" style="0" bestFit="1" customWidth="1"/>
  </cols>
  <sheetData>
    <row r="1" spans="1:13" s="4" customFormat="1" ht="48" customHeight="1">
      <c r="A1" s="405" t="s">
        <v>104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</row>
    <row r="2" spans="1:13" s="4" customFormat="1" ht="1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9" customHeight="1" thickBot="1"/>
    <row r="4" spans="1:13" ht="16.5" thickBot="1">
      <c r="A4" s="13"/>
      <c r="B4" s="13"/>
      <c r="C4" s="19" t="s">
        <v>0</v>
      </c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8</v>
      </c>
      <c r="J4" s="20" t="s">
        <v>6</v>
      </c>
      <c r="K4" s="342" t="s">
        <v>7</v>
      </c>
      <c r="L4" s="343"/>
      <c r="M4" s="21" t="s">
        <v>14</v>
      </c>
    </row>
    <row r="5" spans="1:13" s="2" customFormat="1" ht="10.5" customHeight="1" thickBo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21.75" customHeight="1">
      <c r="A6" s="406" t="s">
        <v>120</v>
      </c>
      <c r="B6" s="407"/>
      <c r="C6" s="29">
        <f>SUM(C8+C10)</f>
        <v>3179</v>
      </c>
      <c r="D6" s="22">
        <f>SUM(D8+D10)</f>
        <v>10680</v>
      </c>
      <c r="E6" s="22">
        <f aca="true" t="shared" si="0" ref="E6:K6">SUM(E8+E10)</f>
        <v>19326</v>
      </c>
      <c r="F6" s="22">
        <f t="shared" si="0"/>
        <v>19104</v>
      </c>
      <c r="G6" s="22">
        <f t="shared" si="0"/>
        <v>4583</v>
      </c>
      <c r="H6" s="22">
        <f t="shared" si="0"/>
        <v>18771</v>
      </c>
      <c r="I6" s="22">
        <f t="shared" si="0"/>
        <v>7552</v>
      </c>
      <c r="J6" s="22">
        <f t="shared" si="0"/>
        <v>4522</v>
      </c>
      <c r="K6" s="419">
        <f t="shared" si="0"/>
        <v>15119</v>
      </c>
      <c r="L6" s="420"/>
      <c r="M6" s="23">
        <f>SUM(C6:K6)</f>
        <v>102836</v>
      </c>
    </row>
    <row r="7" spans="1:13" ht="21.75" customHeight="1" thickBot="1">
      <c r="A7" s="408"/>
      <c r="B7" s="409"/>
      <c r="C7" s="98">
        <f>SUM(C6/M6)</f>
        <v>0.030913298844762533</v>
      </c>
      <c r="D7" s="99">
        <f>SUM(D6/M6)</f>
        <v>0.10385468124003268</v>
      </c>
      <c r="E7" s="99">
        <f>SUM(E6/M6)</f>
        <v>0.18793029678322767</v>
      </c>
      <c r="F7" s="99">
        <f>SUM(F6/M6)</f>
        <v>0.18577151970127193</v>
      </c>
      <c r="G7" s="99">
        <f>SUM(G6/M6)</f>
        <v>0.044566105254969075</v>
      </c>
      <c r="H7" s="99">
        <f>SUM(H6/M6)</f>
        <v>0.18253335407833832</v>
      </c>
      <c r="I7" s="99">
        <f>SUM(I6/M6)</f>
        <v>0.07343731767085457</v>
      </c>
      <c r="J7" s="99">
        <f>SUM(J6/M6)</f>
        <v>0.04397292776848574</v>
      </c>
      <c r="K7" s="421">
        <f>SUM(K6/M6)</f>
        <v>0.1470204986580575</v>
      </c>
      <c r="L7" s="422"/>
      <c r="M7" s="95">
        <f>SUM(C7:K7)</f>
        <v>1</v>
      </c>
    </row>
    <row r="8" spans="1:13" ht="15.75">
      <c r="A8" s="410" t="s">
        <v>9</v>
      </c>
      <c r="B8" s="361"/>
      <c r="C8" s="333">
        <v>1825</v>
      </c>
      <c r="D8" s="333">
        <v>5981</v>
      </c>
      <c r="E8" s="333">
        <v>11167</v>
      </c>
      <c r="F8" s="333">
        <v>11873</v>
      </c>
      <c r="G8" s="333">
        <v>2661</v>
      </c>
      <c r="H8" s="333">
        <v>10744</v>
      </c>
      <c r="I8" s="333">
        <v>4484</v>
      </c>
      <c r="J8" s="333">
        <v>2762</v>
      </c>
      <c r="K8" s="423">
        <v>7901</v>
      </c>
      <c r="L8" s="424"/>
      <c r="M8" s="23">
        <f>SUM(C8:K8)</f>
        <v>59398</v>
      </c>
    </row>
    <row r="9" spans="1:13" ht="15.75">
      <c r="A9" s="402" t="s">
        <v>13</v>
      </c>
      <c r="B9" s="357"/>
      <c r="C9" s="295">
        <f>SUM(C8/C6)</f>
        <v>0.574079899339415</v>
      </c>
      <c r="D9" s="285">
        <f aca="true" t="shared" si="1" ref="D9:J9">SUM(D8/D6)</f>
        <v>0.5600187265917603</v>
      </c>
      <c r="E9" s="285">
        <f t="shared" si="1"/>
        <v>0.577822622374004</v>
      </c>
      <c r="F9" s="285">
        <f t="shared" si="1"/>
        <v>0.6214928810720268</v>
      </c>
      <c r="G9" s="285">
        <f t="shared" si="1"/>
        <v>0.5806240453851189</v>
      </c>
      <c r="H9" s="285">
        <f t="shared" si="1"/>
        <v>0.5723722763837835</v>
      </c>
      <c r="I9" s="285">
        <f t="shared" si="1"/>
        <v>0.59375</v>
      </c>
      <c r="J9" s="285">
        <f t="shared" si="1"/>
        <v>0.6107916850950906</v>
      </c>
      <c r="K9" s="392">
        <f>SUM(K8/K6)</f>
        <v>0.5225874727164495</v>
      </c>
      <c r="L9" s="393"/>
      <c r="M9" s="24">
        <f>SUM(M8/M6)</f>
        <v>0.5775992842973278</v>
      </c>
    </row>
    <row r="10" spans="1:13" ht="15.75">
      <c r="A10" s="402" t="s">
        <v>10</v>
      </c>
      <c r="B10" s="357"/>
      <c r="C10" s="333">
        <v>1354</v>
      </c>
      <c r="D10" s="333">
        <v>4699</v>
      </c>
      <c r="E10" s="333">
        <v>8159</v>
      </c>
      <c r="F10" s="333">
        <v>7231</v>
      </c>
      <c r="G10" s="333">
        <v>1922</v>
      </c>
      <c r="H10" s="333">
        <v>8027</v>
      </c>
      <c r="I10" s="333">
        <v>3068</v>
      </c>
      <c r="J10" s="333">
        <v>1760</v>
      </c>
      <c r="K10" s="425">
        <v>7218</v>
      </c>
      <c r="L10" s="426"/>
      <c r="M10" s="32">
        <f>SUM(C10:K10)</f>
        <v>43438</v>
      </c>
    </row>
    <row r="11" spans="1:13" ht="16.5" thickBot="1">
      <c r="A11" s="415" t="s">
        <v>13</v>
      </c>
      <c r="B11" s="416"/>
      <c r="C11" s="296">
        <f>SUM(C10/C6)</f>
        <v>0.4259201006605851</v>
      </c>
      <c r="D11" s="283">
        <f aca="true" t="shared" si="2" ref="D11:K11">SUM(D10/D6)</f>
        <v>0.4399812734082397</v>
      </c>
      <c r="E11" s="283">
        <f t="shared" si="2"/>
        <v>0.42217737762599605</v>
      </c>
      <c r="F11" s="283">
        <f t="shared" si="2"/>
        <v>0.3785071189279732</v>
      </c>
      <c r="G11" s="283">
        <f t="shared" si="2"/>
        <v>0.4193759546148811</v>
      </c>
      <c r="H11" s="283">
        <f t="shared" si="2"/>
        <v>0.4276277236162165</v>
      </c>
      <c r="I11" s="283">
        <f t="shared" si="2"/>
        <v>0.40625</v>
      </c>
      <c r="J11" s="283">
        <f t="shared" si="2"/>
        <v>0.3892083149049093</v>
      </c>
      <c r="K11" s="413">
        <f t="shared" si="2"/>
        <v>0.4774125272835505</v>
      </c>
      <c r="L11" s="414"/>
      <c r="M11" s="95">
        <f>SUM(M10/M6)</f>
        <v>0.42240071570267224</v>
      </c>
    </row>
    <row r="12" spans="1:13" s="2" customFormat="1" ht="15" customHeight="1">
      <c r="A12" s="181" t="s">
        <v>88</v>
      </c>
      <c r="B12" s="180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</row>
    <row r="13" spans="1:13" ht="10.5" customHeight="1" thickBot="1">
      <c r="A13" s="335"/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</row>
    <row r="14" spans="1:13" ht="63.75" customHeight="1" thickBot="1">
      <c r="A14" s="358" t="s">
        <v>102</v>
      </c>
      <c r="B14" s="359"/>
      <c r="C14" s="243">
        <f>SUM(C15+C17)</f>
        <v>581</v>
      </c>
      <c r="D14" s="30">
        <f aca="true" t="shared" si="3" ref="D14:J14">SUM(D15+D17)</f>
        <v>1117</v>
      </c>
      <c r="E14" s="30">
        <f t="shared" si="3"/>
        <v>2828</v>
      </c>
      <c r="F14" s="30">
        <f t="shared" si="3"/>
        <v>3308</v>
      </c>
      <c r="G14" s="30">
        <f t="shared" si="3"/>
        <v>1657</v>
      </c>
      <c r="H14" s="30">
        <f t="shared" si="3"/>
        <v>2532</v>
      </c>
      <c r="I14" s="30">
        <f t="shared" si="3"/>
        <v>1951</v>
      </c>
      <c r="J14" s="30">
        <f t="shared" si="3"/>
        <v>996</v>
      </c>
      <c r="K14" s="427">
        <f>SUM(K15+K17)</f>
        <v>4423</v>
      </c>
      <c r="L14" s="428"/>
      <c r="M14" s="31">
        <f>SUM(C14:K14)</f>
        <v>19393</v>
      </c>
    </row>
    <row r="15" spans="1:13" s="3" customFormat="1" ht="30" customHeight="1">
      <c r="A15" s="411" t="s">
        <v>15</v>
      </c>
      <c r="B15" s="412"/>
      <c r="C15" s="297">
        <v>125</v>
      </c>
      <c r="D15" s="104">
        <v>345</v>
      </c>
      <c r="E15" s="104">
        <v>623</v>
      </c>
      <c r="F15" s="104">
        <v>1008</v>
      </c>
      <c r="G15" s="104">
        <v>291</v>
      </c>
      <c r="H15" s="104">
        <v>658</v>
      </c>
      <c r="I15" s="104">
        <v>376</v>
      </c>
      <c r="J15" s="104">
        <v>268</v>
      </c>
      <c r="K15" s="394">
        <v>642</v>
      </c>
      <c r="L15" s="395"/>
      <c r="M15" s="23">
        <f>SUM(C15:K15)</f>
        <v>4336</v>
      </c>
    </row>
    <row r="16" spans="1:13" ht="15.75">
      <c r="A16" s="354" t="s">
        <v>16</v>
      </c>
      <c r="B16" s="355"/>
      <c r="C16" s="284">
        <f>SUM(C15/C14)</f>
        <v>0.21514629948364888</v>
      </c>
      <c r="D16" s="290">
        <f>SUM(D15/D14)</f>
        <v>0.3088630259623993</v>
      </c>
      <c r="E16" s="290">
        <f aca="true" t="shared" si="4" ref="E16:K16">SUM(E15/E14)</f>
        <v>0.2202970297029703</v>
      </c>
      <c r="F16" s="290">
        <f t="shared" si="4"/>
        <v>0.3047158403869408</v>
      </c>
      <c r="G16" s="290">
        <f t="shared" si="4"/>
        <v>0.1756185878092939</v>
      </c>
      <c r="H16" s="290">
        <f t="shared" si="4"/>
        <v>0.2598736176935229</v>
      </c>
      <c r="I16" s="290">
        <f t="shared" si="4"/>
        <v>0.19272168118913377</v>
      </c>
      <c r="J16" s="290">
        <f t="shared" si="4"/>
        <v>0.26907630522088355</v>
      </c>
      <c r="K16" s="403">
        <f t="shared" si="4"/>
        <v>0.14515035044087723</v>
      </c>
      <c r="L16" s="404"/>
      <c r="M16" s="34">
        <f>SUM(M15/M14)</f>
        <v>0.22358582993863765</v>
      </c>
    </row>
    <row r="17" spans="1:13" s="3" customFormat="1" ht="27.75" customHeight="1">
      <c r="A17" s="377" t="s">
        <v>17</v>
      </c>
      <c r="B17" s="378"/>
      <c r="C17" s="298">
        <v>456</v>
      </c>
      <c r="D17" s="299">
        <v>772</v>
      </c>
      <c r="E17" s="27">
        <v>2205</v>
      </c>
      <c r="F17" s="27">
        <v>2300</v>
      </c>
      <c r="G17" s="27">
        <v>1366</v>
      </c>
      <c r="H17" s="27">
        <v>1874</v>
      </c>
      <c r="I17" s="27">
        <v>1575</v>
      </c>
      <c r="J17" s="299">
        <v>728</v>
      </c>
      <c r="K17" s="429">
        <v>3781</v>
      </c>
      <c r="L17" s="430"/>
      <c r="M17" s="32">
        <f>SUM(C17:K17)</f>
        <v>15057</v>
      </c>
    </row>
    <row r="18" spans="1:13" ht="15.75">
      <c r="A18" s="354" t="s">
        <v>16</v>
      </c>
      <c r="B18" s="355"/>
      <c r="C18" s="284">
        <f>SUM(C17/C14)</f>
        <v>0.7848537005163512</v>
      </c>
      <c r="D18" s="290">
        <f aca="true" t="shared" si="5" ref="D18:K18">SUM(D17/D14)</f>
        <v>0.6911369740376008</v>
      </c>
      <c r="E18" s="290">
        <f t="shared" si="5"/>
        <v>0.7797029702970297</v>
      </c>
      <c r="F18" s="290">
        <f t="shared" si="5"/>
        <v>0.6952841596130592</v>
      </c>
      <c r="G18" s="290">
        <f t="shared" si="5"/>
        <v>0.824381412190706</v>
      </c>
      <c r="H18" s="290">
        <f t="shared" si="5"/>
        <v>0.7401263823064771</v>
      </c>
      <c r="I18" s="290">
        <f t="shared" si="5"/>
        <v>0.8072783188108662</v>
      </c>
      <c r="J18" s="290">
        <f t="shared" si="5"/>
        <v>0.7309236947791165</v>
      </c>
      <c r="K18" s="403">
        <f t="shared" si="5"/>
        <v>0.8548496495591228</v>
      </c>
      <c r="L18" s="404"/>
      <c r="M18" s="24">
        <f>SUM(M17/M14)</f>
        <v>0.7764141700613624</v>
      </c>
    </row>
    <row r="19" spans="1:14" ht="27.75" customHeight="1" thickBot="1">
      <c r="A19" s="375" t="s">
        <v>71</v>
      </c>
      <c r="B19" s="376"/>
      <c r="C19" s="300">
        <v>2496808</v>
      </c>
      <c r="D19" s="301">
        <v>4766960</v>
      </c>
      <c r="E19" s="301">
        <v>23555216</v>
      </c>
      <c r="F19" s="301">
        <v>23305952</v>
      </c>
      <c r="G19" s="301">
        <v>14966734</v>
      </c>
      <c r="H19" s="301">
        <v>14767818</v>
      </c>
      <c r="I19" s="301">
        <v>12306290</v>
      </c>
      <c r="J19" s="301">
        <v>6929752</v>
      </c>
      <c r="K19" s="382">
        <v>46078538</v>
      </c>
      <c r="L19" s="383"/>
      <c r="M19" s="38">
        <f>SUM(C19:K19)</f>
        <v>149174068</v>
      </c>
      <c r="N19" s="244"/>
    </row>
    <row r="20" spans="1:13" s="2" customFormat="1" ht="15" customHeight="1">
      <c r="A20" s="181" t="s">
        <v>108</v>
      </c>
      <c r="B20" s="176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52"/>
    </row>
    <row r="21" spans="1:13" ht="10.5" customHeight="1" thickBot="1">
      <c r="A21" s="370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</row>
    <row r="22" spans="1:13" ht="45" customHeight="1" thickBot="1">
      <c r="A22" s="358" t="s">
        <v>103</v>
      </c>
      <c r="B22" s="359"/>
      <c r="C22" s="35">
        <f>SUM(C23+C25)</f>
        <v>1765</v>
      </c>
      <c r="D22" s="288">
        <f aca="true" t="shared" si="6" ref="D22:K22">SUM(D23+D25)</f>
        <v>5467</v>
      </c>
      <c r="E22" s="288">
        <f t="shared" si="6"/>
        <v>14464</v>
      </c>
      <c r="F22" s="288">
        <f t="shared" si="6"/>
        <v>18385</v>
      </c>
      <c r="G22" s="288">
        <f t="shared" si="6"/>
        <v>7474</v>
      </c>
      <c r="H22" s="288">
        <f t="shared" si="6"/>
        <v>12867</v>
      </c>
      <c r="I22" s="288">
        <f t="shared" si="6"/>
        <v>7002</v>
      </c>
      <c r="J22" s="293">
        <f t="shared" si="6"/>
        <v>4110</v>
      </c>
      <c r="K22" s="417">
        <f t="shared" si="6"/>
        <v>28435</v>
      </c>
      <c r="L22" s="418"/>
      <c r="M22" s="31">
        <f>SUM(C22:K22)</f>
        <v>99969</v>
      </c>
    </row>
    <row r="23" spans="1:13" ht="15.75">
      <c r="A23" s="360" t="s">
        <v>18</v>
      </c>
      <c r="B23" s="361"/>
      <c r="C23" s="302">
        <v>1072</v>
      </c>
      <c r="D23" s="294">
        <v>4207</v>
      </c>
      <c r="E23" s="294">
        <v>8529</v>
      </c>
      <c r="F23" s="294">
        <v>12475</v>
      </c>
      <c r="G23" s="294">
        <v>3709</v>
      </c>
      <c r="H23" s="294">
        <v>9038</v>
      </c>
      <c r="I23" s="294">
        <v>3826</v>
      </c>
      <c r="J23" s="294">
        <v>2357</v>
      </c>
      <c r="K23" s="388">
        <v>16927</v>
      </c>
      <c r="L23" s="389"/>
      <c r="M23" s="23">
        <f>SUM(C23:K23)</f>
        <v>62140</v>
      </c>
    </row>
    <row r="24" spans="1:13" ht="15.75">
      <c r="A24" s="356" t="s">
        <v>16</v>
      </c>
      <c r="B24" s="357"/>
      <c r="C24" s="39">
        <f>SUM(C23/C22)</f>
        <v>0.6073654390934844</v>
      </c>
      <c r="D24" s="40">
        <f aca="true" t="shared" si="7" ref="D24:K24">SUM(D23/D22)</f>
        <v>0.7695262483994878</v>
      </c>
      <c r="E24" s="40">
        <f t="shared" si="7"/>
        <v>0.589670907079646</v>
      </c>
      <c r="F24" s="40">
        <f t="shared" si="7"/>
        <v>0.6785422899102529</v>
      </c>
      <c r="G24" s="40">
        <f t="shared" si="7"/>
        <v>0.4962536794219963</v>
      </c>
      <c r="H24" s="40">
        <f t="shared" si="7"/>
        <v>0.7024170358280873</v>
      </c>
      <c r="I24" s="40">
        <f t="shared" si="7"/>
        <v>0.5464153099114538</v>
      </c>
      <c r="J24" s="40">
        <f t="shared" si="7"/>
        <v>0.5734793187347932</v>
      </c>
      <c r="K24" s="364">
        <f t="shared" si="7"/>
        <v>0.5952874978020045</v>
      </c>
      <c r="L24" s="365"/>
      <c r="M24" s="24">
        <f>SUM(M23/M22)</f>
        <v>0.6215926937350579</v>
      </c>
    </row>
    <row r="25" spans="1:13" ht="15.75">
      <c r="A25" s="356" t="s">
        <v>19</v>
      </c>
      <c r="B25" s="357"/>
      <c r="C25" s="302">
        <v>693</v>
      </c>
      <c r="D25" s="37">
        <v>1260</v>
      </c>
      <c r="E25" s="37">
        <v>5935</v>
      </c>
      <c r="F25" s="37">
        <v>5910</v>
      </c>
      <c r="G25" s="37">
        <v>3765</v>
      </c>
      <c r="H25" s="37">
        <v>3829</v>
      </c>
      <c r="I25" s="37">
        <v>3176</v>
      </c>
      <c r="J25" s="37">
        <v>1753</v>
      </c>
      <c r="K25" s="373">
        <v>11508</v>
      </c>
      <c r="L25" s="374"/>
      <c r="M25" s="32">
        <f>SUM(C25:K25)</f>
        <v>37829</v>
      </c>
    </row>
    <row r="26" spans="1:13" ht="16.5" thickBot="1">
      <c r="A26" s="368" t="s">
        <v>16</v>
      </c>
      <c r="B26" s="369"/>
      <c r="C26" s="41">
        <f>SUM(C25/C22)</f>
        <v>0.3926345609065156</v>
      </c>
      <c r="D26" s="42">
        <f aca="true" t="shared" si="8" ref="D26:K26">SUM(D25/D22)</f>
        <v>0.23047375160051217</v>
      </c>
      <c r="E26" s="42">
        <f t="shared" si="8"/>
        <v>0.41032909292035397</v>
      </c>
      <c r="F26" s="42">
        <f t="shared" si="8"/>
        <v>0.32145771008974705</v>
      </c>
      <c r="G26" s="42">
        <f t="shared" si="8"/>
        <v>0.5037463205780037</v>
      </c>
      <c r="H26" s="42">
        <f t="shared" si="8"/>
        <v>0.29758296417191266</v>
      </c>
      <c r="I26" s="42">
        <f t="shared" si="8"/>
        <v>0.4535846900885461</v>
      </c>
      <c r="J26" s="42">
        <f t="shared" si="8"/>
        <v>0.4265206812652068</v>
      </c>
      <c r="K26" s="400">
        <f t="shared" si="8"/>
        <v>0.4047125021979954</v>
      </c>
      <c r="L26" s="401"/>
      <c r="M26" s="43">
        <f>SUM(M25/M22)</f>
        <v>0.3784073062649421</v>
      </c>
    </row>
    <row r="27" spans="1:13" s="2" customFormat="1" ht="15" customHeight="1">
      <c r="A27" s="181" t="s">
        <v>108</v>
      </c>
      <c r="B27" s="180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79"/>
    </row>
    <row r="28" spans="1:13" ht="10.5" customHeight="1" thickBot="1">
      <c r="A28" s="286"/>
      <c r="B28" s="28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5.75">
      <c r="A29" s="379" t="s">
        <v>119</v>
      </c>
      <c r="B29" s="44" t="s">
        <v>68</v>
      </c>
      <c r="C29" s="51">
        <f>SUM(C31+C33)</f>
        <v>1460</v>
      </c>
      <c r="D29" s="51">
        <f aca="true" t="shared" si="9" ref="D29:J29">SUM(D31+D33)</f>
        <v>5006</v>
      </c>
      <c r="E29" s="51">
        <f t="shared" si="9"/>
        <v>9671</v>
      </c>
      <c r="F29" s="51">
        <f t="shared" si="9"/>
        <v>12713</v>
      </c>
      <c r="G29" s="51">
        <f t="shared" si="9"/>
        <v>3103</v>
      </c>
      <c r="H29" s="51">
        <f t="shared" si="9"/>
        <v>10543</v>
      </c>
      <c r="I29" s="51">
        <f t="shared" si="9"/>
        <v>4635</v>
      </c>
      <c r="J29" s="51">
        <f t="shared" si="9"/>
        <v>2427</v>
      </c>
      <c r="K29" s="386">
        <f>SUM(K31+K33)</f>
        <v>11032</v>
      </c>
      <c r="L29" s="387"/>
      <c r="M29" s="23">
        <f>SUM(C29:K29)</f>
        <v>60590</v>
      </c>
    </row>
    <row r="30" spans="1:13" ht="16.5" thickBot="1">
      <c r="A30" s="380"/>
      <c r="B30" s="100" t="s">
        <v>16</v>
      </c>
      <c r="C30" s="303">
        <f>SUM(C29/C41)</f>
        <v>0.45926391947153195</v>
      </c>
      <c r="D30" s="247">
        <f aca="true" t="shared" si="10" ref="D30:I30">SUM(D29/D41)</f>
        <v>0.4687265917602996</v>
      </c>
      <c r="E30" s="247">
        <f t="shared" si="10"/>
        <v>0.5004139501190107</v>
      </c>
      <c r="F30" s="247">
        <f t="shared" si="10"/>
        <v>0.665462730318258</v>
      </c>
      <c r="G30" s="247">
        <f t="shared" si="10"/>
        <v>0.6770674230853153</v>
      </c>
      <c r="H30" s="247">
        <f t="shared" si="10"/>
        <v>0.5616642693516595</v>
      </c>
      <c r="I30" s="247">
        <f t="shared" si="10"/>
        <v>0.6137447033898306</v>
      </c>
      <c r="J30" s="247">
        <f>SUM(J29/J41)</f>
        <v>0.5367094206103494</v>
      </c>
      <c r="K30" s="384">
        <f>SUM(K29/K41)</f>
        <v>0.7296778887492559</v>
      </c>
      <c r="L30" s="385"/>
      <c r="M30" s="97">
        <f>SUM(M29/M41)</f>
        <v>0.5891905558364775</v>
      </c>
    </row>
    <row r="31" spans="1:13" ht="15.75">
      <c r="A31" s="380"/>
      <c r="B31" s="248" t="s">
        <v>9</v>
      </c>
      <c r="C31" s="333">
        <v>821</v>
      </c>
      <c r="D31" s="333">
        <v>2771</v>
      </c>
      <c r="E31" s="333">
        <v>5776</v>
      </c>
      <c r="F31" s="333">
        <v>8064</v>
      </c>
      <c r="G31" s="333">
        <v>1850</v>
      </c>
      <c r="H31" s="333">
        <v>6140</v>
      </c>
      <c r="I31" s="333">
        <v>2795</v>
      </c>
      <c r="J31" s="333">
        <v>1554</v>
      </c>
      <c r="K31" s="390">
        <v>5897</v>
      </c>
      <c r="L31" s="391"/>
      <c r="M31" s="25">
        <f>SUM(C31:K31)</f>
        <v>35668</v>
      </c>
    </row>
    <row r="32" spans="1:13" ht="15.75">
      <c r="A32" s="380"/>
      <c r="B32" s="45" t="s">
        <v>16</v>
      </c>
      <c r="C32" s="304">
        <f>SUM(C31/C29)</f>
        <v>0.5623287671232877</v>
      </c>
      <c r="D32" s="52">
        <f aca="true" t="shared" si="11" ref="D32:I32">SUM(D31/D29)</f>
        <v>0.5535357570914902</v>
      </c>
      <c r="E32" s="52">
        <f t="shared" si="11"/>
        <v>0.5972495088408645</v>
      </c>
      <c r="F32" s="52">
        <f t="shared" si="11"/>
        <v>0.6343113348540864</v>
      </c>
      <c r="G32" s="52">
        <f t="shared" si="11"/>
        <v>0.5961972284885595</v>
      </c>
      <c r="H32" s="52">
        <f t="shared" si="11"/>
        <v>0.5823769325618894</v>
      </c>
      <c r="I32" s="52">
        <f t="shared" si="11"/>
        <v>0.6030204962243797</v>
      </c>
      <c r="J32" s="52">
        <f>SUM(J31/J29)</f>
        <v>0.6402966625463535</v>
      </c>
      <c r="K32" s="348">
        <f>SUM(K31/K29)</f>
        <v>0.5345358955765047</v>
      </c>
      <c r="L32" s="349"/>
      <c r="M32" s="96">
        <f>SUM(M31/M29)</f>
        <v>0.5886779996699125</v>
      </c>
    </row>
    <row r="33" spans="1:13" ht="15.75">
      <c r="A33" s="380"/>
      <c r="B33" s="45" t="s">
        <v>10</v>
      </c>
      <c r="C33" s="333">
        <v>639</v>
      </c>
      <c r="D33" s="333">
        <v>2235</v>
      </c>
      <c r="E33" s="333">
        <v>3895</v>
      </c>
      <c r="F33" s="333">
        <v>4649</v>
      </c>
      <c r="G33" s="333">
        <v>1253</v>
      </c>
      <c r="H33" s="333">
        <v>4403</v>
      </c>
      <c r="I33" s="333">
        <v>1840</v>
      </c>
      <c r="J33" s="333">
        <v>873</v>
      </c>
      <c r="K33" s="350">
        <v>5135</v>
      </c>
      <c r="L33" s="351"/>
      <c r="M33" s="32">
        <f>SUM(C33:K33)</f>
        <v>24922</v>
      </c>
    </row>
    <row r="34" spans="1:13" ht="16.5" thickBot="1">
      <c r="A34" s="380"/>
      <c r="B34" s="46" t="s">
        <v>16</v>
      </c>
      <c r="C34" s="305">
        <f>SUM(C33/C29)</f>
        <v>0.43767123287671234</v>
      </c>
      <c r="D34" s="245">
        <f aca="true" t="shared" si="12" ref="D34:I34">SUM(D33/D29)</f>
        <v>0.4464642429085098</v>
      </c>
      <c r="E34" s="245">
        <f t="shared" si="12"/>
        <v>0.4027504911591356</v>
      </c>
      <c r="F34" s="245">
        <f t="shared" si="12"/>
        <v>0.36568866514591364</v>
      </c>
      <c r="G34" s="245">
        <f t="shared" si="12"/>
        <v>0.40380277151144056</v>
      </c>
      <c r="H34" s="245">
        <f t="shared" si="12"/>
        <v>0.4176230674381106</v>
      </c>
      <c r="I34" s="245">
        <f t="shared" si="12"/>
        <v>0.3969795037756203</v>
      </c>
      <c r="J34" s="245">
        <f>SUM(J33/J29)</f>
        <v>0.35970333745364647</v>
      </c>
      <c r="K34" s="372">
        <f>SUM(K33/K29)</f>
        <v>0.4654641044234953</v>
      </c>
      <c r="L34" s="367"/>
      <c r="M34" s="97">
        <f>SUM(M33/M29)</f>
        <v>0.4113220003300875</v>
      </c>
    </row>
    <row r="35" spans="1:13" ht="30">
      <c r="A35" s="380"/>
      <c r="B35" s="101" t="s">
        <v>69</v>
      </c>
      <c r="C35" s="51">
        <f>SUM(C37+C39)</f>
        <v>1719</v>
      </c>
      <c r="D35" s="51">
        <f aca="true" t="shared" si="13" ref="D35:J35">SUM(D37+D39)</f>
        <v>5674</v>
      </c>
      <c r="E35" s="51">
        <f t="shared" si="13"/>
        <v>9655</v>
      </c>
      <c r="F35" s="51">
        <f t="shared" si="13"/>
        <v>6391</v>
      </c>
      <c r="G35" s="51">
        <f t="shared" si="13"/>
        <v>1480</v>
      </c>
      <c r="H35" s="51">
        <f t="shared" si="13"/>
        <v>8228</v>
      </c>
      <c r="I35" s="51">
        <f t="shared" si="13"/>
        <v>2917</v>
      </c>
      <c r="J35" s="51">
        <f t="shared" si="13"/>
        <v>2095</v>
      </c>
      <c r="K35" s="386">
        <f>SUM(K37+K39)</f>
        <v>4087</v>
      </c>
      <c r="L35" s="387"/>
      <c r="M35" s="23">
        <f>SUM(C35:K35)</f>
        <v>42246</v>
      </c>
    </row>
    <row r="36" spans="1:13" ht="16.5" thickBot="1">
      <c r="A36" s="380"/>
      <c r="B36" s="102" t="s">
        <v>16</v>
      </c>
      <c r="C36" s="303">
        <f>SUM(C35/C41)</f>
        <v>0.5407360805284681</v>
      </c>
      <c r="D36" s="247">
        <f aca="true" t="shared" si="14" ref="D36:I36">SUM(D35/D41)</f>
        <v>0.5312734082397004</v>
      </c>
      <c r="E36" s="247">
        <f t="shared" si="14"/>
        <v>0.4995860498809893</v>
      </c>
      <c r="F36" s="247">
        <f t="shared" si="14"/>
        <v>0.334537269681742</v>
      </c>
      <c r="G36" s="247">
        <f t="shared" si="14"/>
        <v>0.3229325769146847</v>
      </c>
      <c r="H36" s="247">
        <f t="shared" si="14"/>
        <v>0.4383357306483405</v>
      </c>
      <c r="I36" s="247">
        <f t="shared" si="14"/>
        <v>0.3862552966101695</v>
      </c>
      <c r="J36" s="247">
        <f>SUM(J35/J41)</f>
        <v>0.46329057938965057</v>
      </c>
      <c r="K36" s="372">
        <f>SUM(K35/K31)</f>
        <v>0.6930642699677803</v>
      </c>
      <c r="L36" s="367"/>
      <c r="M36" s="97">
        <f>SUM(M35/M41)</f>
        <v>0.4108094441635225</v>
      </c>
    </row>
    <row r="37" spans="1:13" ht="15.75">
      <c r="A37" s="380"/>
      <c r="B37" s="252" t="s">
        <v>9</v>
      </c>
      <c r="C37" s="334">
        <v>1004</v>
      </c>
      <c r="D37" s="334">
        <v>3210</v>
      </c>
      <c r="E37" s="334">
        <v>5391</v>
      </c>
      <c r="F37" s="334">
        <v>3809</v>
      </c>
      <c r="G37" s="334">
        <v>811</v>
      </c>
      <c r="H37" s="334">
        <v>4604</v>
      </c>
      <c r="I37" s="334">
        <v>1689</v>
      </c>
      <c r="J37" s="334">
        <v>1208</v>
      </c>
      <c r="K37" s="346">
        <v>2004</v>
      </c>
      <c r="L37" s="347"/>
      <c r="M37" s="251">
        <f>SUM(C37:K37)</f>
        <v>23730</v>
      </c>
    </row>
    <row r="38" spans="1:13" ht="15.75">
      <c r="A38" s="380"/>
      <c r="B38" s="47" t="s">
        <v>16</v>
      </c>
      <c r="C38" s="304">
        <f>SUM(C37/C35)</f>
        <v>0.5840605002908668</v>
      </c>
      <c r="D38" s="52">
        <f aca="true" t="shared" si="15" ref="D38:I38">SUM(D37/D35)</f>
        <v>0.5657384561156151</v>
      </c>
      <c r="E38" s="52">
        <f t="shared" si="15"/>
        <v>0.5583635422061108</v>
      </c>
      <c r="F38" s="52">
        <f t="shared" si="15"/>
        <v>0.5959943670787045</v>
      </c>
      <c r="G38" s="52">
        <f t="shared" si="15"/>
        <v>0.547972972972973</v>
      </c>
      <c r="H38" s="52">
        <f t="shared" si="15"/>
        <v>0.5595527467185221</v>
      </c>
      <c r="I38" s="52">
        <f t="shared" si="15"/>
        <v>0.5790195406239287</v>
      </c>
      <c r="J38" s="52">
        <f>SUM(J37/J35)</f>
        <v>0.5766109785202864</v>
      </c>
      <c r="K38" s="348">
        <v>0.5641975308641975</v>
      </c>
      <c r="L38" s="349"/>
      <c r="M38" s="253">
        <f>SUM(M37/M35)</f>
        <v>0.5617099843772192</v>
      </c>
    </row>
    <row r="39" spans="1:13" ht="15.75">
      <c r="A39" s="380"/>
      <c r="B39" s="48" t="s">
        <v>10</v>
      </c>
      <c r="C39" s="249">
        <v>715</v>
      </c>
      <c r="D39" s="28">
        <v>2464</v>
      </c>
      <c r="E39" s="28">
        <v>4264</v>
      </c>
      <c r="F39" s="28">
        <v>2582</v>
      </c>
      <c r="G39" s="246">
        <v>669</v>
      </c>
      <c r="H39" s="28">
        <v>3624</v>
      </c>
      <c r="I39" s="28">
        <v>1228</v>
      </c>
      <c r="J39" s="246">
        <v>887</v>
      </c>
      <c r="K39" s="350">
        <v>2083</v>
      </c>
      <c r="L39" s="351"/>
      <c r="M39" s="58">
        <f>SUM(C39:K39)</f>
        <v>18516</v>
      </c>
    </row>
    <row r="40" spans="1:13" ht="16.5" thickBot="1">
      <c r="A40" s="380"/>
      <c r="B40" s="49" t="s">
        <v>16</v>
      </c>
      <c r="C40" s="306">
        <f>SUM(C39/C35)</f>
        <v>0.41593949970913324</v>
      </c>
      <c r="D40" s="250">
        <f aca="true" t="shared" si="16" ref="D40:I40">SUM(D39/D35)</f>
        <v>0.4342615438843849</v>
      </c>
      <c r="E40" s="250">
        <f t="shared" si="16"/>
        <v>0.44163645779388916</v>
      </c>
      <c r="F40" s="250">
        <f t="shared" si="16"/>
        <v>0.4040056329212956</v>
      </c>
      <c r="G40" s="250">
        <f t="shared" si="16"/>
        <v>0.452027027027027</v>
      </c>
      <c r="H40" s="250">
        <f t="shared" si="16"/>
        <v>0.4404472532814779</v>
      </c>
      <c r="I40" s="250">
        <f t="shared" si="16"/>
        <v>0.4209804593760713</v>
      </c>
      <c r="J40" s="250">
        <f>SUM(J39/J35)</f>
        <v>0.4233890214797136</v>
      </c>
      <c r="K40" s="348">
        <v>0.43580246913580245</v>
      </c>
      <c r="L40" s="349"/>
      <c r="M40" s="253">
        <f>SUM(M39/M35)</f>
        <v>0.43829001562278086</v>
      </c>
    </row>
    <row r="41" spans="1:13" ht="16.5" thickBot="1">
      <c r="A41" s="381"/>
      <c r="B41" s="50" t="s">
        <v>70</v>
      </c>
      <c r="C41" s="257">
        <f>SUM(C29+C35)</f>
        <v>3179</v>
      </c>
      <c r="D41" s="53">
        <f aca="true" t="shared" si="17" ref="D41:I41">SUM(D29+D35)</f>
        <v>10680</v>
      </c>
      <c r="E41" s="53">
        <f t="shared" si="17"/>
        <v>19326</v>
      </c>
      <c r="F41" s="53">
        <f t="shared" si="17"/>
        <v>19104</v>
      </c>
      <c r="G41" s="53">
        <f t="shared" si="17"/>
        <v>4583</v>
      </c>
      <c r="H41" s="53">
        <f t="shared" si="17"/>
        <v>18771</v>
      </c>
      <c r="I41" s="53">
        <f t="shared" si="17"/>
        <v>7552</v>
      </c>
      <c r="J41" s="53">
        <f>SUM(J29+J35)</f>
        <v>4522</v>
      </c>
      <c r="K41" s="366">
        <f>SUM(K29+K35)</f>
        <v>15119</v>
      </c>
      <c r="L41" s="367"/>
      <c r="M41" s="254">
        <f>SUM(C41:K41)</f>
        <v>102836</v>
      </c>
    </row>
    <row r="42" spans="1:13" s="2" customFormat="1" ht="15" customHeight="1">
      <c r="A42" s="181" t="s">
        <v>88</v>
      </c>
      <c r="B42" s="180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79"/>
    </row>
    <row r="43" spans="1:13" s="2" customFormat="1" ht="10.5" customHeight="1" thickBot="1">
      <c r="A43" s="180"/>
      <c r="B43" s="184"/>
      <c r="C43" s="185"/>
      <c r="D43" s="185"/>
      <c r="E43" s="185"/>
      <c r="F43" s="185"/>
      <c r="G43" s="185"/>
      <c r="H43" s="185"/>
      <c r="I43" s="185"/>
      <c r="J43" s="185"/>
      <c r="K43" s="185"/>
      <c r="L43" s="151"/>
      <c r="M43" s="152"/>
    </row>
    <row r="44" spans="1:13" ht="16.5" thickBot="1">
      <c r="A44" s="13"/>
      <c r="B44" s="13"/>
      <c r="C44" s="19" t="s">
        <v>0</v>
      </c>
      <c r="D44" s="20" t="s">
        <v>1</v>
      </c>
      <c r="E44" s="20" t="s">
        <v>2</v>
      </c>
      <c r="F44" s="20" t="s">
        <v>3</v>
      </c>
      <c r="G44" s="20" t="s">
        <v>4</v>
      </c>
      <c r="H44" s="20" t="s">
        <v>5</v>
      </c>
      <c r="I44" s="20" t="s">
        <v>8</v>
      </c>
      <c r="J44" s="20" t="s">
        <v>6</v>
      </c>
      <c r="K44" s="342" t="s">
        <v>7</v>
      </c>
      <c r="L44" s="343"/>
      <c r="M44" s="21" t="s">
        <v>14</v>
      </c>
    </row>
    <row r="45" spans="1:13" s="2" customFormat="1" ht="10.5" customHeight="1" thickBot="1">
      <c r="A45" s="14"/>
      <c r="B45" s="14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3" ht="24.75" customHeight="1">
      <c r="A46" s="379" t="s">
        <v>107</v>
      </c>
      <c r="B46" s="287" t="s">
        <v>11</v>
      </c>
      <c r="C46" s="255">
        <v>0</v>
      </c>
      <c r="D46" s="256">
        <v>4</v>
      </c>
      <c r="E46" s="256">
        <v>11</v>
      </c>
      <c r="F46" s="256">
        <v>10</v>
      </c>
      <c r="G46" s="256">
        <v>1</v>
      </c>
      <c r="H46" s="256">
        <v>4</v>
      </c>
      <c r="I46" s="256">
        <v>0</v>
      </c>
      <c r="J46" s="256">
        <v>0</v>
      </c>
      <c r="K46" s="398">
        <v>3</v>
      </c>
      <c r="L46" s="399"/>
      <c r="M46" s="23">
        <f>SUM(C46:K46)</f>
        <v>33</v>
      </c>
    </row>
    <row r="47" spans="1:13" ht="24.75" customHeight="1">
      <c r="A47" s="396"/>
      <c r="B47" s="291" t="s">
        <v>12</v>
      </c>
      <c r="C47" s="249">
        <v>1</v>
      </c>
      <c r="D47" s="246">
        <v>3</v>
      </c>
      <c r="E47" s="246">
        <v>2</v>
      </c>
      <c r="F47" s="246">
        <v>3</v>
      </c>
      <c r="G47" s="246">
        <v>0</v>
      </c>
      <c r="H47" s="246">
        <v>3</v>
      </c>
      <c r="I47" s="246">
        <v>0</v>
      </c>
      <c r="J47" s="246">
        <v>1</v>
      </c>
      <c r="K47" s="352">
        <v>3</v>
      </c>
      <c r="L47" s="353"/>
      <c r="M47" s="32">
        <f>SUM(C47:K47)</f>
        <v>16</v>
      </c>
    </row>
    <row r="48" spans="1:13" ht="28.5" customHeight="1" thickBot="1">
      <c r="A48" s="396"/>
      <c r="B48" s="289" t="s">
        <v>94</v>
      </c>
      <c r="C48" s="258">
        <v>3</v>
      </c>
      <c r="D48" s="259">
        <v>8</v>
      </c>
      <c r="E48" s="259">
        <v>20</v>
      </c>
      <c r="F48" s="259">
        <v>57</v>
      </c>
      <c r="G48" s="259">
        <v>7</v>
      </c>
      <c r="H48" s="259">
        <v>41</v>
      </c>
      <c r="I48" s="259">
        <v>4</v>
      </c>
      <c r="J48" s="259">
        <v>2</v>
      </c>
      <c r="K48" s="362">
        <v>58</v>
      </c>
      <c r="L48" s="363"/>
      <c r="M48" s="206">
        <f>SUM(C48:K48)</f>
        <v>200</v>
      </c>
    </row>
    <row r="49" spans="1:13" ht="24.75" customHeight="1" thickBot="1">
      <c r="A49" s="397"/>
      <c r="B49" s="56" t="s">
        <v>70</v>
      </c>
      <c r="C49" s="260">
        <f>SUM(C46:C48)</f>
        <v>4</v>
      </c>
      <c r="D49" s="292">
        <f aca="true" t="shared" si="18" ref="D49:J49">SUM(D46:D48)</f>
        <v>15</v>
      </c>
      <c r="E49" s="292">
        <f t="shared" si="18"/>
        <v>33</v>
      </c>
      <c r="F49" s="292">
        <f t="shared" si="18"/>
        <v>70</v>
      </c>
      <c r="G49" s="292">
        <f t="shared" si="18"/>
        <v>8</v>
      </c>
      <c r="H49" s="292">
        <f t="shared" si="18"/>
        <v>48</v>
      </c>
      <c r="I49" s="292">
        <f t="shared" si="18"/>
        <v>4</v>
      </c>
      <c r="J49" s="292">
        <f t="shared" si="18"/>
        <v>3</v>
      </c>
      <c r="K49" s="344">
        <f>SUM(K46:L48)</f>
        <v>64</v>
      </c>
      <c r="L49" s="345"/>
      <c r="M49" s="31">
        <f>SUM(C49:K49)</f>
        <v>249</v>
      </c>
    </row>
    <row r="50" spans="1:13" s="2" customFormat="1" ht="15" customHeight="1">
      <c r="A50" s="181" t="s">
        <v>88</v>
      </c>
      <c r="B50" s="180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79"/>
    </row>
    <row r="52" spans="1:13" ht="33.75">
      <c r="A52" s="341" t="s">
        <v>117</v>
      </c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</row>
    <row r="53" spans="1:13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5" spans="1:13" ht="12.75">
      <c r="A55" s="307"/>
      <c r="B55" s="335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</row>
    <row r="56" spans="1:13" ht="13.5" thickBot="1">
      <c r="A56" s="308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</row>
    <row r="57" spans="1:13" ht="16.5" thickBot="1">
      <c r="A57" s="336" t="s">
        <v>118</v>
      </c>
      <c r="B57" s="336"/>
      <c r="C57" s="330"/>
      <c r="D57" s="330"/>
      <c r="E57" s="330"/>
      <c r="F57" s="330"/>
      <c r="G57" s="330"/>
      <c r="H57" s="330"/>
      <c r="I57" s="330"/>
      <c r="J57" s="330"/>
      <c r="K57" s="337"/>
      <c r="L57" s="337"/>
      <c r="M57" s="21" t="s">
        <v>14</v>
      </c>
    </row>
    <row r="58" spans="1:13" ht="16.5" thickBot="1">
      <c r="A58" s="309"/>
      <c r="B58" s="310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2"/>
    </row>
    <row r="59" spans="1:13" ht="16.5" thickBot="1">
      <c r="A59" s="338" t="s">
        <v>110</v>
      </c>
      <c r="B59" s="339"/>
      <c r="C59" s="331"/>
      <c r="D59" s="331"/>
      <c r="E59" s="331"/>
      <c r="F59" s="331"/>
      <c r="G59" s="331"/>
      <c r="H59" s="331"/>
      <c r="I59" s="331"/>
      <c r="J59" s="331"/>
      <c r="K59" s="340"/>
      <c r="L59" s="340"/>
      <c r="M59" s="332">
        <v>178.5</v>
      </c>
    </row>
    <row r="60" spans="1:13" ht="15.75">
      <c r="A60" s="181" t="s">
        <v>88</v>
      </c>
      <c r="B60" s="180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79"/>
    </row>
  </sheetData>
  <sheetProtection/>
  <mergeCells count="63">
    <mergeCell ref="A10:B10"/>
    <mergeCell ref="K4:L4"/>
    <mergeCell ref="K22:L22"/>
    <mergeCell ref="K6:L6"/>
    <mergeCell ref="K7:L7"/>
    <mergeCell ref="K8:L8"/>
    <mergeCell ref="K10:L10"/>
    <mergeCell ref="K14:L14"/>
    <mergeCell ref="K17:L17"/>
    <mergeCell ref="K18:L18"/>
    <mergeCell ref="K26:L26"/>
    <mergeCell ref="A9:B9"/>
    <mergeCell ref="K16:L16"/>
    <mergeCell ref="A1:M1"/>
    <mergeCell ref="A13:M13"/>
    <mergeCell ref="A6:B7"/>
    <mergeCell ref="A8:B8"/>
    <mergeCell ref="A15:B15"/>
    <mergeCell ref="K11:L11"/>
    <mergeCell ref="A11:B11"/>
    <mergeCell ref="K33:L33"/>
    <mergeCell ref="K31:L31"/>
    <mergeCell ref="A14:B14"/>
    <mergeCell ref="K9:L9"/>
    <mergeCell ref="K15:L15"/>
    <mergeCell ref="A46:A49"/>
    <mergeCell ref="K34:L34"/>
    <mergeCell ref="K29:L29"/>
    <mergeCell ref="A16:B16"/>
    <mergeCell ref="K46:L46"/>
    <mergeCell ref="K36:L36"/>
    <mergeCell ref="K25:L25"/>
    <mergeCell ref="A19:B19"/>
    <mergeCell ref="K32:L32"/>
    <mergeCell ref="A17:B17"/>
    <mergeCell ref="A29:A41"/>
    <mergeCell ref="K19:L19"/>
    <mergeCell ref="K30:L30"/>
    <mergeCell ref="K35:L35"/>
    <mergeCell ref="K23:L23"/>
    <mergeCell ref="A18:B18"/>
    <mergeCell ref="A25:B25"/>
    <mergeCell ref="A22:B22"/>
    <mergeCell ref="A23:B23"/>
    <mergeCell ref="A24:B24"/>
    <mergeCell ref="K48:L48"/>
    <mergeCell ref="K24:L24"/>
    <mergeCell ref="K41:L41"/>
    <mergeCell ref="A26:B26"/>
    <mergeCell ref="A21:M21"/>
    <mergeCell ref="K44:L44"/>
    <mergeCell ref="K49:L49"/>
    <mergeCell ref="K37:L37"/>
    <mergeCell ref="K38:L38"/>
    <mergeCell ref="K40:L40"/>
    <mergeCell ref="K39:L39"/>
    <mergeCell ref="K47:L47"/>
    <mergeCell ref="B55:M55"/>
    <mergeCell ref="A57:B57"/>
    <mergeCell ref="K57:L57"/>
    <mergeCell ref="A59:B59"/>
    <mergeCell ref="K59:L59"/>
    <mergeCell ref="A52:M5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7" r:id="rId2"/>
  <rowBreaks count="2" manualBreakCount="2">
    <brk id="28" max="12" man="1"/>
    <brk id="5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A15" sqref="A15"/>
    </sheetView>
  </sheetViews>
  <sheetFormatPr defaultColWidth="11.421875" defaultRowHeight="12.75"/>
  <cols>
    <col min="1" max="1" width="18.7109375" style="0" customWidth="1"/>
    <col min="2" max="2" width="8.00390625" style="0" bestFit="1" customWidth="1"/>
    <col min="3" max="12" width="8.7109375" style="0" customWidth="1"/>
    <col min="13" max="13" width="11.57421875" style="0" bestFit="1" customWidth="1"/>
  </cols>
  <sheetData>
    <row r="1" spans="1:13" s="4" customFormat="1" ht="45" customHeight="1">
      <c r="A1" s="405" t="s">
        <v>100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</row>
    <row r="2" spans="1:13" s="4" customFormat="1" ht="1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9" customHeight="1" thickBot="1">
      <c r="A3" s="10"/>
    </row>
    <row r="4" spans="1:13" ht="16.5" thickBot="1">
      <c r="A4" s="1"/>
      <c r="B4" s="1"/>
      <c r="C4" s="19" t="s">
        <v>78</v>
      </c>
      <c r="D4" s="69" t="s">
        <v>0</v>
      </c>
      <c r="E4" s="20" t="s">
        <v>1</v>
      </c>
      <c r="F4" s="20" t="s">
        <v>2</v>
      </c>
      <c r="G4" s="20" t="s">
        <v>3</v>
      </c>
      <c r="H4" s="20" t="s">
        <v>4</v>
      </c>
      <c r="I4" s="20" t="s">
        <v>5</v>
      </c>
      <c r="J4" s="20" t="s">
        <v>8</v>
      </c>
      <c r="K4" s="20" t="s">
        <v>6</v>
      </c>
      <c r="L4" s="20" t="s">
        <v>7</v>
      </c>
      <c r="M4" s="21" t="s">
        <v>14</v>
      </c>
    </row>
    <row r="5" spans="3:13" ht="16.5" thickBot="1"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27.75" customHeight="1" thickBot="1">
      <c r="A6" s="358" t="s">
        <v>109</v>
      </c>
      <c r="B6" s="359"/>
      <c r="C6" s="106">
        <f aca="true" t="shared" si="0" ref="C6:L6">SUM(C7:C8)</f>
        <v>0</v>
      </c>
      <c r="D6" s="36">
        <f t="shared" si="0"/>
        <v>15</v>
      </c>
      <c r="E6" s="36">
        <f t="shared" si="0"/>
        <v>9</v>
      </c>
      <c r="F6" s="36">
        <f t="shared" si="0"/>
        <v>25</v>
      </c>
      <c r="G6" s="36">
        <f t="shared" si="0"/>
        <v>45</v>
      </c>
      <c r="H6" s="36">
        <f t="shared" si="0"/>
        <v>7</v>
      </c>
      <c r="I6" s="36">
        <f t="shared" si="0"/>
        <v>32</v>
      </c>
      <c r="J6" s="36">
        <f t="shared" si="0"/>
        <v>24</v>
      </c>
      <c r="K6" s="73">
        <f t="shared" si="0"/>
        <v>7</v>
      </c>
      <c r="L6" s="107">
        <f t="shared" si="0"/>
        <v>134</v>
      </c>
      <c r="M6" s="31">
        <f>SUM(C6:L6)</f>
        <v>298</v>
      </c>
    </row>
    <row r="7" spans="1:13" s="5" customFormat="1" ht="30">
      <c r="A7" s="61" t="s">
        <v>63</v>
      </c>
      <c r="B7" s="62" t="s">
        <v>61</v>
      </c>
      <c r="C7" s="103">
        <v>0</v>
      </c>
      <c r="D7" s="104">
        <v>14</v>
      </c>
      <c r="E7" s="104">
        <v>6</v>
      </c>
      <c r="F7" s="104">
        <v>15</v>
      </c>
      <c r="G7" s="104">
        <v>32</v>
      </c>
      <c r="H7" s="104">
        <v>7</v>
      </c>
      <c r="I7" s="104">
        <v>14</v>
      </c>
      <c r="J7" s="104">
        <v>7</v>
      </c>
      <c r="K7" s="104">
        <v>2</v>
      </c>
      <c r="L7" s="105">
        <v>67</v>
      </c>
      <c r="M7" s="25">
        <f>SUM(C7:L7)</f>
        <v>164</v>
      </c>
    </row>
    <row r="8" spans="1:13" s="5" customFormat="1" ht="30.75" thickBot="1">
      <c r="A8" s="63" t="s">
        <v>64</v>
      </c>
      <c r="B8" s="64" t="s">
        <v>62</v>
      </c>
      <c r="C8" s="70">
        <v>0</v>
      </c>
      <c r="D8" s="71">
        <v>1</v>
      </c>
      <c r="E8" s="71">
        <v>3</v>
      </c>
      <c r="F8" s="71">
        <v>10</v>
      </c>
      <c r="G8" s="71">
        <v>13</v>
      </c>
      <c r="H8" s="71">
        <v>0</v>
      </c>
      <c r="I8" s="71">
        <v>18</v>
      </c>
      <c r="J8" s="71">
        <v>17</v>
      </c>
      <c r="K8" s="71">
        <v>5</v>
      </c>
      <c r="L8" s="72">
        <v>67</v>
      </c>
      <c r="M8" s="60">
        <f>SUM(C8:L8)</f>
        <v>134</v>
      </c>
    </row>
    <row r="9" spans="1:13" s="2" customFormat="1" ht="15" customHeight="1">
      <c r="A9" s="314" t="s">
        <v>89</v>
      </c>
      <c r="B9" s="176"/>
      <c r="C9" s="222"/>
      <c r="D9" s="182"/>
      <c r="E9" s="182"/>
      <c r="F9" s="182"/>
      <c r="G9" s="182"/>
      <c r="H9" s="182"/>
      <c r="I9" s="182"/>
      <c r="J9" s="182"/>
      <c r="K9" s="182"/>
      <c r="L9" s="182"/>
      <c r="M9" s="152"/>
    </row>
    <row r="10" spans="1:13" s="2" customFormat="1" ht="10.5" customHeight="1" thickBot="1">
      <c r="A10" s="181"/>
      <c r="B10" s="176"/>
      <c r="C10" s="185"/>
      <c r="D10" s="182"/>
      <c r="E10" s="182"/>
      <c r="F10" s="182"/>
      <c r="G10" s="182"/>
      <c r="H10" s="182"/>
      <c r="I10" s="182"/>
      <c r="J10" s="182"/>
      <c r="K10" s="182"/>
      <c r="L10" s="182"/>
      <c r="M10" s="152"/>
    </row>
    <row r="11" spans="1:13" ht="27.75" customHeight="1" thickBot="1">
      <c r="A11" s="358" t="s">
        <v>101</v>
      </c>
      <c r="B11" s="359"/>
      <c r="C11" s="73">
        <f>SUM(C12:C14)</f>
        <v>0</v>
      </c>
      <c r="D11" s="73">
        <f aca="true" t="shared" si="1" ref="D11:L11">SUM(D12:D14)</f>
        <v>8</v>
      </c>
      <c r="E11" s="73">
        <f t="shared" si="1"/>
        <v>9</v>
      </c>
      <c r="F11" s="73">
        <f t="shared" si="1"/>
        <v>24</v>
      </c>
      <c r="G11" s="73">
        <f t="shared" si="1"/>
        <v>32</v>
      </c>
      <c r="H11" s="73">
        <f t="shared" si="1"/>
        <v>7</v>
      </c>
      <c r="I11" s="73">
        <f t="shared" si="1"/>
        <v>28</v>
      </c>
      <c r="J11" s="73">
        <f t="shared" si="1"/>
        <v>22</v>
      </c>
      <c r="K11" s="73">
        <f t="shared" si="1"/>
        <v>7</v>
      </c>
      <c r="L11" s="221">
        <f t="shared" si="1"/>
        <v>118</v>
      </c>
      <c r="M11" s="220">
        <f>SUM(M12:M14)</f>
        <v>255</v>
      </c>
    </row>
    <row r="12" spans="1:13" s="5" customFormat="1" ht="13.5" customHeight="1">
      <c r="A12" s="54" t="s">
        <v>20</v>
      </c>
      <c r="B12" s="65"/>
      <c r="C12" s="215">
        <v>0</v>
      </c>
      <c r="D12" s="74">
        <v>6</v>
      </c>
      <c r="E12" s="74">
        <v>4</v>
      </c>
      <c r="F12" s="74">
        <v>6</v>
      </c>
      <c r="G12" s="74">
        <v>10</v>
      </c>
      <c r="H12" s="74">
        <v>5</v>
      </c>
      <c r="I12" s="74">
        <v>14</v>
      </c>
      <c r="J12" s="74">
        <v>10</v>
      </c>
      <c r="K12" s="74">
        <v>1</v>
      </c>
      <c r="L12" s="75">
        <v>48</v>
      </c>
      <c r="M12" s="32">
        <f>SUM(C12:L12)</f>
        <v>104</v>
      </c>
    </row>
    <row r="13" spans="1:13" s="5" customFormat="1" ht="13.5" customHeight="1">
      <c r="A13" s="55" t="s">
        <v>21</v>
      </c>
      <c r="B13" s="66"/>
      <c r="C13" s="216">
        <v>0</v>
      </c>
      <c r="D13" s="76">
        <v>2</v>
      </c>
      <c r="E13" s="76">
        <v>5</v>
      </c>
      <c r="F13" s="76">
        <v>13</v>
      </c>
      <c r="G13" s="76">
        <v>21</v>
      </c>
      <c r="H13" s="76">
        <v>2</v>
      </c>
      <c r="I13" s="76">
        <v>13</v>
      </c>
      <c r="J13" s="76">
        <v>8</v>
      </c>
      <c r="K13" s="76">
        <v>3</v>
      </c>
      <c r="L13" s="77">
        <v>60</v>
      </c>
      <c r="M13" s="32">
        <f>SUM(C13:L13)</f>
        <v>127</v>
      </c>
    </row>
    <row r="14" spans="1:13" s="5" customFormat="1" ht="13.5" customHeight="1" thickBot="1">
      <c r="A14" s="67" t="s">
        <v>22</v>
      </c>
      <c r="B14" s="68"/>
      <c r="C14" s="217">
        <v>0</v>
      </c>
      <c r="D14" s="218">
        <v>0</v>
      </c>
      <c r="E14" s="218">
        <v>0</v>
      </c>
      <c r="F14" s="218">
        <v>5</v>
      </c>
      <c r="G14" s="218">
        <v>1</v>
      </c>
      <c r="H14" s="218">
        <v>0</v>
      </c>
      <c r="I14" s="218">
        <v>1</v>
      </c>
      <c r="J14" s="218">
        <v>4</v>
      </c>
      <c r="K14" s="218">
        <v>3</v>
      </c>
      <c r="L14" s="219">
        <v>10</v>
      </c>
      <c r="M14" s="60">
        <f>SUM(C14:L14)</f>
        <v>24</v>
      </c>
    </row>
    <row r="15" spans="1:13" s="2" customFormat="1" ht="15" customHeight="1">
      <c r="A15" s="314" t="s">
        <v>89</v>
      </c>
      <c r="B15" s="176"/>
      <c r="C15" s="222"/>
      <c r="D15" s="182"/>
      <c r="E15" s="182"/>
      <c r="F15" s="182"/>
      <c r="G15" s="182"/>
      <c r="H15" s="182"/>
      <c r="I15" s="182"/>
      <c r="J15" s="182"/>
      <c r="K15" s="182"/>
      <c r="L15" s="182"/>
      <c r="M15" s="152"/>
    </row>
    <row r="16" spans="1:13" s="2" customFormat="1" ht="10.5" customHeight="1" thickBot="1">
      <c r="A16" s="181"/>
      <c r="B16" s="176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52"/>
    </row>
    <row r="17" spans="1:15" s="5" customFormat="1" ht="177.75" customHeight="1" thickBot="1">
      <c r="A17" s="431"/>
      <c r="B17" s="432"/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3"/>
      <c r="O17"/>
    </row>
    <row r="18" ht="12.75" customHeight="1"/>
  </sheetData>
  <sheetProtection/>
  <mergeCells count="4">
    <mergeCell ref="A1:M1"/>
    <mergeCell ref="A17:M17"/>
    <mergeCell ref="A6:B6"/>
    <mergeCell ref="A11:B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4"/>
  <sheetViews>
    <sheetView workbookViewId="0" topLeftCell="A49">
      <selection activeCell="O53" sqref="O53"/>
    </sheetView>
  </sheetViews>
  <sheetFormatPr defaultColWidth="11.421875" defaultRowHeight="12.75"/>
  <cols>
    <col min="1" max="1" width="13.00390625" style="33" customWidth="1"/>
    <col min="2" max="2" width="12.00390625" style="33" customWidth="1"/>
    <col min="3" max="3" width="16.28125" style="33" customWidth="1"/>
    <col min="4" max="4" width="10.7109375" style="33" bestFit="1" customWidth="1"/>
    <col min="5" max="6" width="10.140625" style="33" bestFit="1" customWidth="1"/>
    <col min="7" max="7" width="11.28125" style="33" bestFit="1" customWidth="1"/>
    <col min="8" max="8" width="10.140625" style="33" bestFit="1" customWidth="1"/>
    <col min="9" max="9" width="11.28125" style="33" bestFit="1" customWidth="1"/>
    <col min="10" max="11" width="10.140625" style="33" bestFit="1" customWidth="1"/>
    <col min="12" max="12" width="11.28125" style="33" bestFit="1" customWidth="1"/>
    <col min="13" max="13" width="13.00390625" style="33" bestFit="1" customWidth="1"/>
    <col min="14" max="16384" width="11.421875" style="33" customWidth="1"/>
  </cols>
  <sheetData>
    <row r="1" spans="1:13" s="81" customFormat="1" ht="48" customHeight="1">
      <c r="A1" s="341" t="s">
        <v>106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s="81" customFormat="1" ht="1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ht="9" customHeight="1" thickBot="1">
      <c r="A3" s="84"/>
    </row>
    <row r="4" spans="1:13" ht="16.5" thickBot="1">
      <c r="A4" s="13"/>
      <c r="B4" s="13"/>
      <c r="C4" s="13"/>
      <c r="D4" s="19" t="s">
        <v>0</v>
      </c>
      <c r="E4" s="20" t="s">
        <v>1</v>
      </c>
      <c r="F4" s="20" t="s">
        <v>2</v>
      </c>
      <c r="G4" s="20" t="s">
        <v>3</v>
      </c>
      <c r="H4" s="20" t="s">
        <v>4</v>
      </c>
      <c r="I4" s="20" t="s">
        <v>5</v>
      </c>
      <c r="J4" s="20" t="s">
        <v>8</v>
      </c>
      <c r="K4" s="20" t="s">
        <v>6</v>
      </c>
      <c r="L4" s="93" t="s">
        <v>7</v>
      </c>
      <c r="M4" s="21" t="s">
        <v>14</v>
      </c>
    </row>
    <row r="5" ht="9" customHeight="1" thickBot="1"/>
    <row r="6" spans="1:13" s="85" customFormat="1" ht="16.5" thickBot="1">
      <c r="A6" s="358" t="s">
        <v>79</v>
      </c>
      <c r="B6" s="450"/>
      <c r="C6" s="461"/>
      <c r="D6" s="243">
        <f>SUM(D7:D8)</f>
        <v>607</v>
      </c>
      <c r="E6" s="30">
        <f aca="true" t="shared" si="0" ref="E6:L6">SUM(E7:E8)</f>
        <v>1054</v>
      </c>
      <c r="F6" s="30">
        <f t="shared" si="0"/>
        <v>2653</v>
      </c>
      <c r="G6" s="30">
        <f t="shared" si="0"/>
        <v>2196</v>
      </c>
      <c r="H6" s="30">
        <f t="shared" si="0"/>
        <v>679</v>
      </c>
      <c r="I6" s="30">
        <f t="shared" si="0"/>
        <v>2482</v>
      </c>
      <c r="J6" s="30">
        <f t="shared" si="0"/>
        <v>1041</v>
      </c>
      <c r="K6" s="30">
        <f t="shared" si="0"/>
        <v>471</v>
      </c>
      <c r="L6" s="270">
        <f t="shared" si="0"/>
        <v>2343</v>
      </c>
      <c r="M6" s="26">
        <f>SUM(D6:L6)</f>
        <v>13526</v>
      </c>
    </row>
    <row r="7" spans="1:13" s="86" customFormat="1" ht="13.5" customHeight="1">
      <c r="A7" s="360" t="s">
        <v>24</v>
      </c>
      <c r="B7" s="451"/>
      <c r="C7" s="451"/>
      <c r="D7" s="266">
        <v>147</v>
      </c>
      <c r="E7" s="267">
        <v>281</v>
      </c>
      <c r="F7" s="268">
        <v>828</v>
      </c>
      <c r="G7" s="267">
        <v>520</v>
      </c>
      <c r="H7" s="267">
        <v>177</v>
      </c>
      <c r="I7" s="268">
        <v>706</v>
      </c>
      <c r="J7" s="267">
        <v>250</v>
      </c>
      <c r="K7" s="267">
        <v>151</v>
      </c>
      <c r="L7" s="269">
        <v>731</v>
      </c>
      <c r="M7" s="26">
        <f>SUM(D7:L7)</f>
        <v>3791</v>
      </c>
    </row>
    <row r="8" spans="1:13" s="86" customFormat="1" ht="13.5" customHeight="1">
      <c r="A8" s="356" t="s">
        <v>25</v>
      </c>
      <c r="B8" s="455"/>
      <c r="C8" s="455"/>
      <c r="D8" s="249">
        <v>460</v>
      </c>
      <c r="E8" s="246">
        <v>773</v>
      </c>
      <c r="F8" s="28">
        <v>1825</v>
      </c>
      <c r="G8" s="28">
        <v>1676</v>
      </c>
      <c r="H8" s="246">
        <v>502</v>
      </c>
      <c r="I8" s="28">
        <v>1776</v>
      </c>
      <c r="J8" s="246">
        <v>791</v>
      </c>
      <c r="K8" s="246">
        <v>320</v>
      </c>
      <c r="L8" s="263">
        <v>1612</v>
      </c>
      <c r="M8" s="58">
        <f>SUM(D8:L8)</f>
        <v>9735</v>
      </c>
    </row>
    <row r="9" spans="1:13" s="86" customFormat="1" ht="13.5" customHeight="1" thickBot="1">
      <c r="A9" s="452" t="s">
        <v>35</v>
      </c>
      <c r="B9" s="453"/>
      <c r="C9" s="453"/>
      <c r="D9" s="238">
        <v>4.477</v>
      </c>
      <c r="E9" s="264">
        <v>6.482</v>
      </c>
      <c r="F9" s="264">
        <v>15.915</v>
      </c>
      <c r="G9" s="264">
        <v>12.082</v>
      </c>
      <c r="H9" s="264">
        <v>3.389</v>
      </c>
      <c r="I9" s="264">
        <v>16.552</v>
      </c>
      <c r="J9" s="264">
        <v>5.879</v>
      </c>
      <c r="K9" s="264">
        <v>2.519</v>
      </c>
      <c r="L9" s="265">
        <v>11.382</v>
      </c>
      <c r="M9" s="262">
        <f>SUM(D9:L9)</f>
        <v>78.67700000000002</v>
      </c>
    </row>
    <row r="10" spans="1:13" s="150" customFormat="1" ht="15" customHeight="1">
      <c r="A10" s="187" t="s">
        <v>88</v>
      </c>
      <c r="B10" s="187"/>
      <c r="C10" s="187"/>
      <c r="D10" s="240"/>
      <c r="E10" s="240"/>
      <c r="F10" s="240"/>
      <c r="G10" s="240"/>
      <c r="H10" s="240"/>
      <c r="I10" s="240"/>
      <c r="J10" s="240"/>
      <c r="K10" s="240"/>
      <c r="L10" s="240"/>
      <c r="M10" s="187"/>
    </row>
    <row r="11" spans="1:13" ht="9" customHeight="1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</row>
    <row r="12" spans="1:15" s="150" customFormat="1" ht="15">
      <c r="A12" s="178" t="s">
        <v>40</v>
      </c>
      <c r="B12" s="178"/>
      <c r="C12" s="460" t="s">
        <v>121</v>
      </c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178"/>
      <c r="O12" s="178"/>
    </row>
    <row r="13" spans="1:13" ht="13.5" thickBot="1">
      <c r="A13" s="449"/>
      <c r="B13" s="449"/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</row>
    <row r="14" spans="1:13" s="86" customFormat="1" ht="28.5" customHeight="1">
      <c r="A14" s="439" t="s">
        <v>80</v>
      </c>
      <c r="B14" s="463" t="s">
        <v>96</v>
      </c>
      <c r="C14" s="464"/>
      <c r="D14" s="228"/>
      <c r="E14" s="110"/>
      <c r="F14" s="110"/>
      <c r="G14" s="110"/>
      <c r="H14" s="110"/>
      <c r="I14" s="110"/>
      <c r="J14" s="110"/>
      <c r="K14" s="110"/>
      <c r="L14" s="111"/>
      <c r="M14" s="23">
        <v>14245</v>
      </c>
    </row>
    <row r="15" spans="1:13" s="86" customFormat="1" ht="13.5" customHeight="1">
      <c r="A15" s="440"/>
      <c r="B15" s="459" t="s">
        <v>33</v>
      </c>
      <c r="C15" s="355"/>
      <c r="D15" s="278"/>
      <c r="E15" s="279"/>
      <c r="F15" s="279"/>
      <c r="G15" s="279"/>
      <c r="H15" s="279"/>
      <c r="I15" s="279"/>
      <c r="J15" s="279"/>
      <c r="K15" s="279"/>
      <c r="L15" s="280"/>
      <c r="M15" s="175">
        <v>3448917</v>
      </c>
    </row>
    <row r="16" spans="1:13" s="86" customFormat="1" ht="13.5" customHeight="1">
      <c r="A16" s="440"/>
      <c r="B16" s="468" t="s">
        <v>92</v>
      </c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470"/>
    </row>
    <row r="17" spans="1:13" s="86" customFormat="1" ht="15.75">
      <c r="A17" s="440"/>
      <c r="B17" s="459" t="s">
        <v>90</v>
      </c>
      <c r="C17" s="355"/>
      <c r="D17" s="229">
        <v>29</v>
      </c>
      <c r="E17" s="223">
        <v>63</v>
      </c>
      <c r="F17" s="223">
        <v>151</v>
      </c>
      <c r="G17" s="223">
        <v>148</v>
      </c>
      <c r="H17" s="223">
        <v>49</v>
      </c>
      <c r="I17" s="223">
        <v>163</v>
      </c>
      <c r="J17" s="223">
        <v>33</v>
      </c>
      <c r="K17" s="223">
        <v>17</v>
      </c>
      <c r="L17" s="224">
        <v>316</v>
      </c>
      <c r="M17" s="25">
        <f>SUM(D17:L17)</f>
        <v>969</v>
      </c>
    </row>
    <row r="18" spans="1:13" s="86" customFormat="1" ht="13.5" customHeight="1" thickBot="1">
      <c r="A18" s="462"/>
      <c r="B18" s="471" t="s">
        <v>91</v>
      </c>
      <c r="C18" s="376"/>
      <c r="D18" s="230">
        <v>6269.5</v>
      </c>
      <c r="E18" s="225">
        <v>13367</v>
      </c>
      <c r="F18" s="225">
        <v>35364</v>
      </c>
      <c r="G18" s="225">
        <v>36671.5</v>
      </c>
      <c r="H18" s="225">
        <v>12317.5</v>
      </c>
      <c r="I18" s="225">
        <v>37316</v>
      </c>
      <c r="J18" s="225">
        <v>7998.5</v>
      </c>
      <c r="K18" s="225">
        <v>5376.15</v>
      </c>
      <c r="L18" s="226">
        <v>72787</v>
      </c>
      <c r="M18" s="227">
        <f>SUM(D18:L18)</f>
        <v>227467.15</v>
      </c>
    </row>
    <row r="19" spans="1:13" s="190" customFormat="1" ht="13.5" customHeight="1">
      <c r="A19" s="187" t="s">
        <v>88</v>
      </c>
      <c r="B19" s="186"/>
      <c r="C19" s="186"/>
      <c r="D19" s="188"/>
      <c r="E19" s="188"/>
      <c r="F19" s="188"/>
      <c r="G19" s="188"/>
      <c r="H19" s="188"/>
      <c r="I19" s="188"/>
      <c r="J19" s="188"/>
      <c r="K19" s="188"/>
      <c r="L19" s="188"/>
      <c r="M19" s="189"/>
    </row>
    <row r="20" spans="1:13" ht="13.5" thickBot="1">
      <c r="A20" s="456"/>
      <c r="B20" s="456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</row>
    <row r="21" spans="1:13" s="85" customFormat="1" ht="16.5" thickBot="1">
      <c r="A21" s="472" t="s">
        <v>81</v>
      </c>
      <c r="B21" s="473"/>
      <c r="C21" s="474"/>
      <c r="D21" s="261">
        <f aca="true" t="shared" si="1" ref="D21:L21">SUM(D22:D23)</f>
        <v>75</v>
      </c>
      <c r="E21" s="261">
        <f t="shared" si="1"/>
        <v>158</v>
      </c>
      <c r="F21" s="261">
        <f t="shared" si="1"/>
        <v>397</v>
      </c>
      <c r="G21" s="261">
        <f t="shared" si="1"/>
        <v>328</v>
      </c>
      <c r="H21" s="261">
        <f t="shared" si="1"/>
        <v>95</v>
      </c>
      <c r="I21" s="261">
        <f t="shared" si="1"/>
        <v>280</v>
      </c>
      <c r="J21" s="261">
        <f t="shared" si="1"/>
        <v>150</v>
      </c>
      <c r="K21" s="261">
        <f t="shared" si="1"/>
        <v>64</v>
      </c>
      <c r="L21" s="261">
        <f t="shared" si="1"/>
        <v>261</v>
      </c>
      <c r="M21" s="23">
        <f>SUM(D21:L21)</f>
        <v>1808</v>
      </c>
    </row>
    <row r="22" spans="1:13" s="86" customFormat="1" ht="13.5" customHeight="1">
      <c r="A22" s="360" t="s">
        <v>24</v>
      </c>
      <c r="B22" s="451"/>
      <c r="C22" s="451"/>
      <c r="D22" s="255">
        <v>71</v>
      </c>
      <c r="E22" s="256">
        <v>153</v>
      </c>
      <c r="F22" s="256">
        <v>382</v>
      </c>
      <c r="G22" s="256">
        <v>316</v>
      </c>
      <c r="H22" s="256">
        <v>89</v>
      </c>
      <c r="I22" s="256">
        <v>264</v>
      </c>
      <c r="J22" s="256">
        <v>140</v>
      </c>
      <c r="K22" s="256">
        <v>61</v>
      </c>
      <c r="L22" s="271">
        <v>253</v>
      </c>
      <c r="M22" s="23">
        <f>SUM(D22:L22)</f>
        <v>1729</v>
      </c>
    </row>
    <row r="23" spans="1:13" s="86" customFormat="1" ht="13.5" customHeight="1">
      <c r="A23" s="356" t="s">
        <v>25</v>
      </c>
      <c r="B23" s="455"/>
      <c r="C23" s="455"/>
      <c r="D23" s="249">
        <v>4</v>
      </c>
      <c r="E23" s="246">
        <v>5</v>
      </c>
      <c r="F23" s="246">
        <v>15</v>
      </c>
      <c r="G23" s="246">
        <v>12</v>
      </c>
      <c r="H23" s="246">
        <v>6</v>
      </c>
      <c r="I23" s="246">
        <v>16</v>
      </c>
      <c r="J23" s="246">
        <v>10</v>
      </c>
      <c r="K23" s="246">
        <v>3</v>
      </c>
      <c r="L23" s="263">
        <v>8</v>
      </c>
      <c r="M23" s="32">
        <f>SUM(D23:L23)</f>
        <v>79</v>
      </c>
    </row>
    <row r="24" spans="1:13" s="86" customFormat="1" ht="13.5" customHeight="1" thickBot="1">
      <c r="A24" s="452" t="s">
        <v>34</v>
      </c>
      <c r="B24" s="453"/>
      <c r="C24" s="453"/>
      <c r="D24" s="272">
        <v>0.262</v>
      </c>
      <c r="E24" s="112">
        <v>0.503</v>
      </c>
      <c r="F24" s="112">
        <v>1.198</v>
      </c>
      <c r="G24" s="112">
        <v>1.143</v>
      </c>
      <c r="H24" s="112">
        <v>0.385</v>
      </c>
      <c r="I24" s="112">
        <v>0.852</v>
      </c>
      <c r="J24" s="112">
        <v>0.5</v>
      </c>
      <c r="K24" s="112">
        <v>0.225</v>
      </c>
      <c r="L24" s="273">
        <v>0.918</v>
      </c>
      <c r="M24" s="113">
        <f>SUM(D24:L24)</f>
        <v>5.986</v>
      </c>
    </row>
    <row r="25" spans="1:13" s="86" customFormat="1" ht="3.75" customHeight="1">
      <c r="A25" s="466"/>
      <c r="B25" s="467"/>
      <c r="C25" s="467"/>
      <c r="D25" s="467"/>
      <c r="E25" s="467"/>
      <c r="F25" s="467"/>
      <c r="G25" s="467"/>
      <c r="H25" s="467"/>
      <c r="I25" s="467"/>
      <c r="J25" s="467"/>
      <c r="K25" s="467"/>
      <c r="L25" s="467"/>
      <c r="M25" s="467"/>
    </row>
    <row r="26" spans="1:13" ht="12.75" customHeight="1">
      <c r="A26" s="150" t="s">
        <v>88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 t="s">
        <v>40</v>
      </c>
      <c r="M26" s="178"/>
    </row>
    <row r="27" spans="2:13" ht="12.75" customHeight="1" thickBot="1"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</row>
    <row r="28" spans="1:13" s="86" customFormat="1" ht="13.5" customHeight="1" thickBot="1">
      <c r="A28" s="465"/>
      <c r="B28" s="447"/>
      <c r="C28" s="447"/>
      <c r="D28" s="19" t="s">
        <v>78</v>
      </c>
      <c r="E28" s="20" t="s">
        <v>1</v>
      </c>
      <c r="F28" s="20" t="s">
        <v>2</v>
      </c>
      <c r="G28" s="20" t="s">
        <v>3</v>
      </c>
      <c r="H28" s="20" t="s">
        <v>4</v>
      </c>
      <c r="I28" s="20" t="s">
        <v>5</v>
      </c>
      <c r="J28" s="20" t="s">
        <v>8</v>
      </c>
      <c r="K28" s="20" t="s">
        <v>6</v>
      </c>
      <c r="L28" s="234" t="s">
        <v>26</v>
      </c>
      <c r="M28" s="21" t="s">
        <v>14</v>
      </c>
    </row>
    <row r="29" spans="1:13" s="86" customFormat="1" ht="13.5" customHeight="1" thickBot="1">
      <c r="A29" s="439" t="s">
        <v>82</v>
      </c>
      <c r="B29" s="476" t="s">
        <v>27</v>
      </c>
      <c r="C29" s="476"/>
      <c r="D29" s="114"/>
      <c r="E29" s="74">
        <v>67</v>
      </c>
      <c r="F29" s="115"/>
      <c r="G29" s="74">
        <v>265</v>
      </c>
      <c r="H29" s="74">
        <v>139</v>
      </c>
      <c r="I29" s="74">
        <v>199</v>
      </c>
      <c r="J29" s="74">
        <v>159</v>
      </c>
      <c r="K29" s="74">
        <v>50</v>
      </c>
      <c r="L29" s="75">
        <v>839</v>
      </c>
      <c r="M29" s="23">
        <f aca="true" t="shared" si="2" ref="M29:M37">SUM(D29:L29)</f>
        <v>1718</v>
      </c>
    </row>
    <row r="30" spans="1:13" s="86" customFormat="1" ht="13.5" customHeight="1" thickBot="1">
      <c r="A30" s="440"/>
      <c r="B30" s="459" t="s">
        <v>28</v>
      </c>
      <c r="C30" s="478"/>
      <c r="D30" s="116"/>
      <c r="E30" s="117">
        <v>35</v>
      </c>
      <c r="F30" s="118"/>
      <c r="G30" s="117">
        <v>108</v>
      </c>
      <c r="H30" s="117">
        <v>80</v>
      </c>
      <c r="I30" s="117">
        <v>70</v>
      </c>
      <c r="J30" s="117">
        <v>66</v>
      </c>
      <c r="K30" s="117">
        <v>38</v>
      </c>
      <c r="L30" s="119">
        <v>362</v>
      </c>
      <c r="M30" s="23">
        <f t="shared" si="2"/>
        <v>759</v>
      </c>
    </row>
    <row r="31" spans="1:13" s="86" customFormat="1" ht="13.5" customHeight="1" thickBot="1">
      <c r="A31" s="440"/>
      <c r="B31" s="477" t="s">
        <v>77</v>
      </c>
      <c r="C31" s="477"/>
      <c r="D31" s="120"/>
      <c r="E31" s="121">
        <v>40</v>
      </c>
      <c r="F31" s="118"/>
      <c r="G31" s="121">
        <v>126</v>
      </c>
      <c r="H31" s="121">
        <v>102</v>
      </c>
      <c r="I31" s="121">
        <v>49</v>
      </c>
      <c r="J31" s="121">
        <v>72</v>
      </c>
      <c r="K31" s="121">
        <v>25</v>
      </c>
      <c r="L31" s="122">
        <v>399</v>
      </c>
      <c r="M31" s="123">
        <f t="shared" si="2"/>
        <v>813</v>
      </c>
    </row>
    <row r="32" spans="1:13" s="86" customFormat="1" ht="13.5" customHeight="1" thickBot="1">
      <c r="A32" s="440"/>
      <c r="B32" s="454" t="s">
        <v>39</v>
      </c>
      <c r="C32" s="454"/>
      <c r="D32" s="124"/>
      <c r="E32" s="125">
        <f>SUM(E33:E34)</f>
        <v>44</v>
      </c>
      <c r="F32" s="126"/>
      <c r="G32" s="125">
        <f aca="true" t="shared" si="3" ref="G32:L32">SUM(G33:G34)</f>
        <v>142</v>
      </c>
      <c r="H32" s="125">
        <f t="shared" si="3"/>
        <v>104</v>
      </c>
      <c r="I32" s="125">
        <f t="shared" si="3"/>
        <v>51</v>
      </c>
      <c r="J32" s="125">
        <f t="shared" si="3"/>
        <v>109</v>
      </c>
      <c r="K32" s="125">
        <f t="shared" si="3"/>
        <v>28</v>
      </c>
      <c r="L32" s="125">
        <f t="shared" si="3"/>
        <v>405</v>
      </c>
      <c r="M32" s="127">
        <f t="shared" si="2"/>
        <v>883</v>
      </c>
    </row>
    <row r="33" spans="1:13" s="86" customFormat="1" ht="13.5" customHeight="1" thickBot="1">
      <c r="A33" s="440"/>
      <c r="B33" s="455" t="s">
        <v>36</v>
      </c>
      <c r="C33" s="455"/>
      <c r="D33" s="128"/>
      <c r="E33" s="76">
        <v>11</v>
      </c>
      <c r="F33" s="115"/>
      <c r="G33" s="76">
        <v>84</v>
      </c>
      <c r="H33" s="76">
        <v>37</v>
      </c>
      <c r="I33" s="76">
        <v>21</v>
      </c>
      <c r="J33" s="76">
        <v>36</v>
      </c>
      <c r="K33" s="76">
        <v>6</v>
      </c>
      <c r="L33" s="77">
        <v>174</v>
      </c>
      <c r="M33" s="129">
        <f t="shared" si="2"/>
        <v>369</v>
      </c>
    </row>
    <row r="34" spans="1:13" s="86" customFormat="1" ht="13.5" customHeight="1" thickBot="1">
      <c r="A34" s="440"/>
      <c r="B34" s="475" t="s">
        <v>37</v>
      </c>
      <c r="C34" s="475"/>
      <c r="D34" s="130"/>
      <c r="E34" s="131">
        <v>33</v>
      </c>
      <c r="F34" s="132"/>
      <c r="G34" s="131">
        <v>58</v>
      </c>
      <c r="H34" s="131">
        <v>67</v>
      </c>
      <c r="I34" s="131">
        <v>30</v>
      </c>
      <c r="J34" s="131">
        <v>73</v>
      </c>
      <c r="K34" s="131">
        <v>22</v>
      </c>
      <c r="L34" s="133">
        <v>231</v>
      </c>
      <c r="M34" s="134">
        <f t="shared" si="2"/>
        <v>514</v>
      </c>
    </row>
    <row r="35" spans="1:13" s="86" customFormat="1" ht="13.5" customHeight="1" thickBot="1">
      <c r="A35" s="440"/>
      <c r="B35" s="475" t="s">
        <v>65</v>
      </c>
      <c r="C35" s="475"/>
      <c r="D35" s="135"/>
      <c r="E35" s="136">
        <v>9</v>
      </c>
      <c r="F35" s="132"/>
      <c r="G35" s="136">
        <v>30</v>
      </c>
      <c r="H35" s="136">
        <v>28</v>
      </c>
      <c r="I35" s="136">
        <v>31</v>
      </c>
      <c r="J35" s="136">
        <v>29</v>
      </c>
      <c r="K35" s="136">
        <v>11</v>
      </c>
      <c r="L35" s="137">
        <v>159</v>
      </c>
      <c r="M35" s="134">
        <f t="shared" si="2"/>
        <v>297</v>
      </c>
    </row>
    <row r="36" spans="1:24" s="86" customFormat="1" ht="13.5" customHeight="1">
      <c r="A36" s="440"/>
      <c r="B36" s="442" t="s">
        <v>66</v>
      </c>
      <c r="C36" s="442"/>
      <c r="D36" s="235"/>
      <c r="E36" s="138">
        <v>0.358</v>
      </c>
      <c r="F36" s="139"/>
      <c r="G36" s="138">
        <v>0.774</v>
      </c>
      <c r="H36" s="138">
        <v>0.397</v>
      </c>
      <c r="I36" s="138">
        <v>0.44</v>
      </c>
      <c r="J36" s="138">
        <v>0.567</v>
      </c>
      <c r="K36" s="138">
        <v>0.245</v>
      </c>
      <c r="L36" s="140">
        <v>2.084</v>
      </c>
      <c r="M36" s="113">
        <f t="shared" si="2"/>
        <v>4.865</v>
      </c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</row>
    <row r="37" spans="1:13" s="86" customFormat="1" ht="13.5" customHeight="1" thickBot="1">
      <c r="A37" s="441"/>
      <c r="B37" s="453" t="s">
        <v>67</v>
      </c>
      <c r="C37" s="453"/>
      <c r="D37" s="238">
        <v>0.46</v>
      </c>
      <c r="E37" s="236">
        <v>-0.005</v>
      </c>
      <c r="F37" s="141"/>
      <c r="G37" s="108">
        <v>0.017</v>
      </c>
      <c r="H37" s="108">
        <v>-0.023</v>
      </c>
      <c r="I37" s="108">
        <v>0</v>
      </c>
      <c r="J37" s="108">
        <v>-0.036</v>
      </c>
      <c r="K37" s="108">
        <v>-0.001</v>
      </c>
      <c r="L37" s="142">
        <v>-0.143</v>
      </c>
      <c r="M37" s="237">
        <f t="shared" si="2"/>
        <v>0.269</v>
      </c>
    </row>
    <row r="38" spans="1:13" s="180" customFormat="1" ht="13.5" customHeight="1">
      <c r="A38" s="180" t="s">
        <v>116</v>
      </c>
      <c r="D38" s="191"/>
      <c r="F38" s="313" t="s">
        <v>95</v>
      </c>
      <c r="G38" s="313"/>
      <c r="H38" s="313"/>
      <c r="I38" s="313"/>
      <c r="J38" s="313"/>
      <c r="K38" s="313"/>
      <c r="L38" s="313"/>
      <c r="M38" s="192"/>
    </row>
    <row r="39" spans="1:13" ht="13.5" thickBot="1">
      <c r="A39" s="449"/>
      <c r="B39" s="449"/>
      <c r="C39" s="449"/>
      <c r="D39" s="456"/>
      <c r="E39" s="456"/>
      <c r="F39" s="456"/>
      <c r="G39" s="456"/>
      <c r="H39" s="456"/>
      <c r="I39" s="456"/>
      <c r="J39" s="456"/>
      <c r="K39" s="456"/>
      <c r="L39" s="456"/>
      <c r="M39" s="456"/>
    </row>
    <row r="40" spans="1:13" s="86" customFormat="1" ht="13.5" customHeight="1" thickBot="1">
      <c r="A40" s="446"/>
      <c r="B40" s="447"/>
      <c r="C40" s="448"/>
      <c r="D40" s="19" t="s">
        <v>0</v>
      </c>
      <c r="E40" s="20" t="s">
        <v>1</v>
      </c>
      <c r="F40" s="20" t="s">
        <v>2</v>
      </c>
      <c r="G40" s="20" t="s">
        <v>3</v>
      </c>
      <c r="H40" s="20" t="s">
        <v>4</v>
      </c>
      <c r="I40" s="20" t="s">
        <v>5</v>
      </c>
      <c r="J40" s="20" t="s">
        <v>8</v>
      </c>
      <c r="K40" s="20" t="s">
        <v>6</v>
      </c>
      <c r="L40" s="78" t="s">
        <v>7</v>
      </c>
      <c r="M40" s="21" t="s">
        <v>14</v>
      </c>
    </row>
    <row r="41" spans="1:13" s="86" customFormat="1" ht="13.5" customHeight="1">
      <c r="A41" s="439" t="s">
        <v>60</v>
      </c>
      <c r="B41" s="457" t="s">
        <v>29</v>
      </c>
      <c r="C41" s="361"/>
      <c r="D41" s="143">
        <v>4</v>
      </c>
      <c r="E41" s="74">
        <v>6</v>
      </c>
      <c r="F41" s="74">
        <v>22</v>
      </c>
      <c r="G41" s="74">
        <v>27</v>
      </c>
      <c r="H41" s="74">
        <v>3</v>
      </c>
      <c r="I41" s="74">
        <v>6</v>
      </c>
      <c r="J41" s="74">
        <v>7</v>
      </c>
      <c r="K41" s="74">
        <v>6</v>
      </c>
      <c r="L41" s="144">
        <v>11</v>
      </c>
      <c r="M41" s="127">
        <f>SUM(D41:L41)</f>
        <v>92</v>
      </c>
    </row>
    <row r="42" spans="1:13" s="86" customFormat="1" ht="13.5" customHeight="1">
      <c r="A42" s="440"/>
      <c r="B42" s="479" t="s">
        <v>30</v>
      </c>
      <c r="C42" s="357"/>
      <c r="D42" s="145">
        <v>3</v>
      </c>
      <c r="E42" s="76">
        <v>4</v>
      </c>
      <c r="F42" s="76">
        <v>10</v>
      </c>
      <c r="G42" s="76">
        <v>19</v>
      </c>
      <c r="H42" s="76">
        <v>2</v>
      </c>
      <c r="I42" s="76">
        <v>3</v>
      </c>
      <c r="J42" s="76">
        <v>5</v>
      </c>
      <c r="K42" s="76">
        <v>2</v>
      </c>
      <c r="L42" s="146">
        <v>6</v>
      </c>
      <c r="M42" s="129">
        <f>SUM(D42:L42)</f>
        <v>54</v>
      </c>
    </row>
    <row r="43" spans="1:13" s="86" customFormat="1" ht="13.5" customHeight="1" thickBot="1">
      <c r="A43" s="462"/>
      <c r="B43" s="458" t="s">
        <v>34</v>
      </c>
      <c r="C43" s="416"/>
      <c r="D43" s="147">
        <v>0.133</v>
      </c>
      <c r="E43" s="148">
        <v>0.304</v>
      </c>
      <c r="F43" s="148">
        <v>0.798</v>
      </c>
      <c r="G43" s="148">
        <v>2.003</v>
      </c>
      <c r="H43" s="148">
        <v>0.101</v>
      </c>
      <c r="I43" s="148">
        <v>0.193</v>
      </c>
      <c r="J43" s="148">
        <v>0.311</v>
      </c>
      <c r="K43" s="148">
        <v>0.149</v>
      </c>
      <c r="L43" s="149">
        <v>0.39</v>
      </c>
      <c r="M43" s="109">
        <f>SUM(D43:L43)</f>
        <v>4.382000000000001</v>
      </c>
    </row>
    <row r="44" spans="1:13" s="190" customFormat="1" ht="13.5" customHeight="1">
      <c r="A44" s="180" t="s">
        <v>88</v>
      </c>
      <c r="B44" s="180"/>
      <c r="C44" s="180"/>
      <c r="D44" s="193"/>
      <c r="E44" s="193"/>
      <c r="F44" s="193"/>
      <c r="G44" s="193"/>
      <c r="H44" s="193"/>
      <c r="I44" s="193"/>
      <c r="J44" s="193"/>
      <c r="K44" s="193"/>
      <c r="L44" s="193"/>
      <c r="M44" s="192"/>
    </row>
    <row r="45" spans="1:13" s="86" customFormat="1" ht="13.5" customHeight="1">
      <c r="A45" s="88"/>
      <c r="B45" s="18"/>
      <c r="C45" s="18"/>
      <c r="D45" s="89"/>
      <c r="E45" s="89"/>
      <c r="F45" s="89"/>
      <c r="G45" s="89"/>
      <c r="H45" s="89"/>
      <c r="I45" s="89"/>
      <c r="J45" s="89"/>
      <c r="K45" s="89"/>
      <c r="L45" s="89"/>
      <c r="M45" s="90"/>
    </row>
    <row r="46" spans="1:13" s="81" customFormat="1" ht="48" customHeight="1">
      <c r="A46" s="341" t="s">
        <v>106</v>
      </c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</row>
    <row r="47" spans="1:13" s="81" customFormat="1" ht="1.5" customHeight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</row>
    <row r="48" ht="9" customHeight="1" thickBot="1">
      <c r="A48" s="84"/>
    </row>
    <row r="49" spans="1:13" s="86" customFormat="1" ht="13.5" customHeight="1" thickBot="1">
      <c r="A49" s="13"/>
      <c r="B49" s="13"/>
      <c r="C49" s="13"/>
      <c r="D49" s="19" t="s">
        <v>0</v>
      </c>
      <c r="E49" s="20" t="s">
        <v>1</v>
      </c>
      <c r="F49" s="20" t="s">
        <v>2</v>
      </c>
      <c r="G49" s="20" t="s">
        <v>3</v>
      </c>
      <c r="H49" s="20" t="s">
        <v>4</v>
      </c>
      <c r="I49" s="20" t="s">
        <v>5</v>
      </c>
      <c r="J49" s="20" t="s">
        <v>8</v>
      </c>
      <c r="K49" s="20" t="s">
        <v>6</v>
      </c>
      <c r="L49" s="93" t="s">
        <v>7</v>
      </c>
      <c r="M49" s="21" t="s">
        <v>14</v>
      </c>
    </row>
    <row r="50" spans="1:13" s="86" customFormat="1" ht="13.5" customHeight="1" thickBo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s="86" customFormat="1" ht="13.5" customHeight="1" thickBot="1">
      <c r="A51" s="358" t="s">
        <v>83</v>
      </c>
      <c r="B51" s="450"/>
      <c r="C51" s="359"/>
      <c r="D51" s="261">
        <f>SUM(D52:D53)</f>
        <v>37</v>
      </c>
      <c r="E51" s="261">
        <f aca="true" t="shared" si="4" ref="E51:L51">SUM(E52:E53)</f>
        <v>707</v>
      </c>
      <c r="F51" s="261">
        <f t="shared" si="4"/>
        <v>62</v>
      </c>
      <c r="G51" s="261">
        <f t="shared" si="4"/>
        <v>48</v>
      </c>
      <c r="H51" s="261">
        <f t="shared" si="4"/>
        <v>14</v>
      </c>
      <c r="I51" s="261">
        <f t="shared" si="4"/>
        <v>56</v>
      </c>
      <c r="J51" s="261">
        <f t="shared" si="4"/>
        <v>13</v>
      </c>
      <c r="K51" s="261">
        <f t="shared" si="4"/>
        <v>4</v>
      </c>
      <c r="L51" s="261">
        <f t="shared" si="4"/>
        <v>606</v>
      </c>
      <c r="M51" s="23">
        <f>SUM(D51:L51)</f>
        <v>1547</v>
      </c>
    </row>
    <row r="52" spans="1:13" s="86" customFormat="1" ht="13.5" customHeight="1">
      <c r="A52" s="360" t="s">
        <v>72</v>
      </c>
      <c r="B52" s="451"/>
      <c r="C52" s="451"/>
      <c r="D52" s="255">
        <v>7</v>
      </c>
      <c r="E52" s="256">
        <v>575</v>
      </c>
      <c r="F52" s="256">
        <v>25</v>
      </c>
      <c r="G52" s="256">
        <v>13</v>
      </c>
      <c r="H52" s="256">
        <v>6</v>
      </c>
      <c r="I52" s="256">
        <v>25</v>
      </c>
      <c r="J52" s="256">
        <v>3</v>
      </c>
      <c r="K52" s="256">
        <v>2</v>
      </c>
      <c r="L52" s="271">
        <v>408</v>
      </c>
      <c r="M52" s="26">
        <f>SUM(D52:L52)</f>
        <v>1064</v>
      </c>
    </row>
    <row r="53" spans="1:13" s="86" customFormat="1" ht="13.5" customHeight="1">
      <c r="A53" s="356" t="s">
        <v>25</v>
      </c>
      <c r="B53" s="455"/>
      <c r="C53" s="455"/>
      <c r="D53" s="249">
        <v>30</v>
      </c>
      <c r="E53" s="246">
        <v>132</v>
      </c>
      <c r="F53" s="246">
        <v>37</v>
      </c>
      <c r="G53" s="246">
        <v>35</v>
      </c>
      <c r="H53" s="246">
        <v>8</v>
      </c>
      <c r="I53" s="246">
        <v>31</v>
      </c>
      <c r="J53" s="246">
        <v>10</v>
      </c>
      <c r="K53" s="246">
        <v>2</v>
      </c>
      <c r="L53" s="263">
        <v>198</v>
      </c>
      <c r="M53" s="58">
        <f>SUM(D53:L53)</f>
        <v>483</v>
      </c>
    </row>
    <row r="54" spans="1:13" s="86" customFormat="1" ht="13.5" customHeight="1" thickBot="1">
      <c r="A54" s="452" t="s">
        <v>123</v>
      </c>
      <c r="B54" s="453"/>
      <c r="C54" s="453"/>
      <c r="D54" s="275">
        <v>0.396</v>
      </c>
      <c r="E54" s="108">
        <v>6.52</v>
      </c>
      <c r="F54" s="108">
        <v>0.506</v>
      </c>
      <c r="G54" s="108">
        <v>0.345</v>
      </c>
      <c r="H54" s="108">
        <v>0.096</v>
      </c>
      <c r="I54" s="108">
        <v>0.288</v>
      </c>
      <c r="J54" s="108">
        <v>0.106</v>
      </c>
      <c r="K54" s="108">
        <v>0.019</v>
      </c>
      <c r="L54" s="276">
        <v>3.971</v>
      </c>
      <c r="M54" s="274">
        <f>SUM(D54:L54)</f>
        <v>12.247</v>
      </c>
    </row>
    <row r="55" spans="1:13" s="190" customFormat="1" ht="13.5" customHeight="1">
      <c r="A55" s="180" t="s">
        <v>88</v>
      </c>
      <c r="B55" s="180"/>
      <c r="C55" s="180"/>
      <c r="D55" s="434" t="s">
        <v>124</v>
      </c>
      <c r="E55" s="434"/>
      <c r="F55" s="434"/>
      <c r="G55" s="434"/>
      <c r="H55" s="434"/>
      <c r="I55" s="434"/>
      <c r="J55" s="434"/>
      <c r="K55" s="434"/>
      <c r="L55" s="434"/>
      <c r="M55" s="434"/>
    </row>
    <row r="56" spans="1:13" s="86" customFormat="1" ht="13.5" customHeight="1">
      <c r="A56" s="91"/>
      <c r="B56" s="18"/>
      <c r="C56" s="79"/>
      <c r="D56" s="89"/>
      <c r="E56" s="89"/>
      <c r="F56" s="89"/>
      <c r="G56" s="89"/>
      <c r="H56" s="89"/>
      <c r="I56" s="89"/>
      <c r="J56" s="89"/>
      <c r="K56" s="89"/>
      <c r="L56" s="89"/>
      <c r="M56" s="90"/>
    </row>
    <row r="57" spans="1:13" s="81" customFormat="1" ht="48" customHeight="1">
      <c r="A57" s="341" t="s">
        <v>105</v>
      </c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</row>
    <row r="58" spans="1:13" s="81" customFormat="1" ht="1.5" customHeight="1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</row>
    <row r="59" ht="13.5" thickBot="1">
      <c r="A59" s="84"/>
    </row>
    <row r="60" spans="1:13" ht="16.5" thickBot="1">
      <c r="A60" s="194"/>
      <c r="B60" s="13"/>
      <c r="C60" s="13"/>
      <c r="D60" s="19" t="s">
        <v>0</v>
      </c>
      <c r="E60" s="20" t="s">
        <v>1</v>
      </c>
      <c r="F60" s="20" t="s">
        <v>2</v>
      </c>
      <c r="G60" s="20" t="s">
        <v>3</v>
      </c>
      <c r="H60" s="20" t="s">
        <v>4</v>
      </c>
      <c r="I60" s="20" t="s">
        <v>5</v>
      </c>
      <c r="J60" s="20" t="s">
        <v>8</v>
      </c>
      <c r="K60" s="20" t="s">
        <v>6</v>
      </c>
      <c r="L60" s="93" t="s">
        <v>7</v>
      </c>
      <c r="M60" s="21" t="s">
        <v>14</v>
      </c>
    </row>
    <row r="61" spans="1:13" ht="13.5" thickBot="1">
      <c r="A61" s="449"/>
      <c r="B61" s="449"/>
      <c r="C61" s="449"/>
      <c r="D61" s="449"/>
      <c r="E61" s="449"/>
      <c r="F61" s="449"/>
      <c r="G61" s="449"/>
      <c r="H61" s="449"/>
      <c r="I61" s="449"/>
      <c r="J61" s="449"/>
      <c r="K61" s="449"/>
      <c r="L61" s="449"/>
      <c r="M61" s="449"/>
    </row>
    <row r="62" spans="1:13" s="85" customFormat="1" ht="15.75">
      <c r="A62" s="406" t="s">
        <v>38</v>
      </c>
      <c r="B62" s="443"/>
      <c r="C62" s="242" t="s">
        <v>122</v>
      </c>
      <c r="D62" s="315">
        <v>161</v>
      </c>
      <c r="E62" s="316">
        <v>811</v>
      </c>
      <c r="F62" s="316">
        <v>837</v>
      </c>
      <c r="G62" s="317">
        <v>3116</v>
      </c>
      <c r="H62" s="316">
        <v>329</v>
      </c>
      <c r="I62" s="317">
        <v>1967</v>
      </c>
      <c r="J62" s="317">
        <v>1002</v>
      </c>
      <c r="K62" s="316">
        <v>327</v>
      </c>
      <c r="L62" s="318">
        <v>414</v>
      </c>
      <c r="M62" s="26">
        <f>SUM(D62:L62)</f>
        <v>8964</v>
      </c>
    </row>
    <row r="63" spans="1:13" s="85" customFormat="1" ht="16.5" thickBot="1">
      <c r="A63" s="444"/>
      <c r="B63" s="445"/>
      <c r="C63" s="241" t="s">
        <v>73</v>
      </c>
      <c r="D63" s="319">
        <v>0.216</v>
      </c>
      <c r="E63" s="320">
        <v>1.128</v>
      </c>
      <c r="F63" s="320">
        <v>0.912</v>
      </c>
      <c r="G63" s="320">
        <v>3.463</v>
      </c>
      <c r="H63" s="320">
        <v>0.452</v>
      </c>
      <c r="I63" s="320">
        <v>2.615</v>
      </c>
      <c r="J63" s="320">
        <v>1.333</v>
      </c>
      <c r="K63" s="320">
        <v>0.275</v>
      </c>
      <c r="L63" s="321">
        <v>0.549</v>
      </c>
      <c r="M63" s="262">
        <f>SUM(D63:L63)</f>
        <v>10.943</v>
      </c>
    </row>
    <row r="64" spans="1:13" s="86" customFormat="1" ht="15.75">
      <c r="A64" s="180" t="s">
        <v>88</v>
      </c>
      <c r="B64" s="180"/>
      <c r="C64" s="176"/>
      <c r="D64" s="185"/>
      <c r="E64" s="185"/>
      <c r="F64" s="185"/>
      <c r="G64" s="185"/>
      <c r="H64" s="185"/>
      <c r="I64" s="185"/>
      <c r="J64" s="185"/>
      <c r="K64" s="185"/>
      <c r="L64" s="185"/>
      <c r="M64" s="152"/>
    </row>
    <row r="65" spans="1:13" s="92" customFormat="1" ht="13.5" thickBot="1">
      <c r="A65" s="91"/>
      <c r="B65" s="18"/>
      <c r="C65" s="80"/>
      <c r="D65" s="89"/>
      <c r="E65" s="89"/>
      <c r="F65" s="89"/>
      <c r="G65" s="89"/>
      <c r="H65" s="89"/>
      <c r="I65" s="89"/>
      <c r="J65" s="89"/>
      <c r="K65" s="89"/>
      <c r="L65" s="89"/>
      <c r="M65" s="90"/>
    </row>
    <row r="66" spans="1:13" ht="15.75">
      <c r="A66" s="406" t="s">
        <v>75</v>
      </c>
      <c r="B66" s="436"/>
      <c r="C66" s="277" t="s">
        <v>122</v>
      </c>
      <c r="D66" s="322">
        <v>785</v>
      </c>
      <c r="E66" s="256">
        <v>913</v>
      </c>
      <c r="F66" s="256">
        <v>534</v>
      </c>
      <c r="G66" s="165">
        <v>1947</v>
      </c>
      <c r="H66" s="256">
        <v>518</v>
      </c>
      <c r="I66" s="165">
        <v>2412</v>
      </c>
      <c r="J66" s="256">
        <v>699</v>
      </c>
      <c r="K66" s="256">
        <v>613</v>
      </c>
      <c r="L66" s="323">
        <v>1018</v>
      </c>
      <c r="M66" s="26">
        <f>SUM(D66:L66)</f>
        <v>9439</v>
      </c>
    </row>
    <row r="67" spans="1:13" ht="16.5" thickBot="1">
      <c r="A67" s="437"/>
      <c r="B67" s="438"/>
      <c r="C67" s="94" t="s">
        <v>74</v>
      </c>
      <c r="D67" s="319">
        <v>8.723</v>
      </c>
      <c r="E67" s="320">
        <v>9.569</v>
      </c>
      <c r="F67" s="320">
        <v>6.492</v>
      </c>
      <c r="G67" s="320">
        <v>25.427</v>
      </c>
      <c r="H67" s="320">
        <v>6.102</v>
      </c>
      <c r="I67" s="320">
        <v>28.939</v>
      </c>
      <c r="J67" s="320">
        <v>7.092</v>
      </c>
      <c r="K67" s="320">
        <v>8.293</v>
      </c>
      <c r="L67" s="321">
        <v>14.841</v>
      </c>
      <c r="M67" s="262">
        <f>SUM(D67:L67)</f>
        <v>115.478</v>
      </c>
    </row>
    <row r="68" spans="1:13" ht="15.75">
      <c r="A68" s="180" t="s">
        <v>116</v>
      </c>
      <c r="B68" s="231"/>
      <c r="C68" s="232"/>
      <c r="D68" s="233"/>
      <c r="E68" s="233"/>
      <c r="F68" s="233"/>
      <c r="G68" s="233"/>
      <c r="H68" s="233"/>
      <c r="I68" s="233"/>
      <c r="J68" s="233"/>
      <c r="K68" s="233"/>
      <c r="L68" s="233"/>
      <c r="M68" s="152"/>
    </row>
    <row r="69" spans="1:13" ht="15.75">
      <c r="A69" s="150" t="s">
        <v>84</v>
      </c>
      <c r="B69" s="231"/>
      <c r="C69" s="232"/>
      <c r="D69" s="233"/>
      <c r="E69" s="233"/>
      <c r="F69" s="233"/>
      <c r="G69" s="233"/>
      <c r="H69" s="233"/>
      <c r="I69" s="233"/>
      <c r="J69" s="233"/>
      <c r="K69" s="233"/>
      <c r="L69" s="233"/>
      <c r="M69" s="152"/>
    </row>
    <row r="70" spans="1:13" ht="30" customHeight="1">
      <c r="A70" s="435" t="s">
        <v>97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</row>
    <row r="71" ht="13.5" thickBot="1"/>
    <row r="72" spans="1:13" ht="15.75">
      <c r="A72" s="406" t="s">
        <v>93</v>
      </c>
      <c r="B72" s="443"/>
      <c r="C72" s="277" t="s">
        <v>122</v>
      </c>
      <c r="D72" s="324">
        <v>120</v>
      </c>
      <c r="E72" s="325">
        <v>216</v>
      </c>
      <c r="F72" s="325">
        <v>576</v>
      </c>
      <c r="G72" s="325">
        <v>414</v>
      </c>
      <c r="H72" s="325">
        <v>111</v>
      </c>
      <c r="I72" s="325">
        <v>480</v>
      </c>
      <c r="J72" s="325">
        <v>186</v>
      </c>
      <c r="K72" s="325">
        <v>118</v>
      </c>
      <c r="L72" s="326">
        <v>395</v>
      </c>
      <c r="M72" s="26">
        <f>SUM(D72:L72)</f>
        <v>2616</v>
      </c>
    </row>
    <row r="73" spans="1:13" ht="16.5" thickBot="1">
      <c r="A73" s="444"/>
      <c r="B73" s="445"/>
      <c r="C73" s="241" t="s">
        <v>73</v>
      </c>
      <c r="D73" s="327">
        <v>0.345</v>
      </c>
      <c r="E73" s="328">
        <v>0.577</v>
      </c>
      <c r="F73" s="328">
        <v>1.631</v>
      </c>
      <c r="G73" s="328">
        <v>1.132</v>
      </c>
      <c r="H73" s="328">
        <v>0.362</v>
      </c>
      <c r="I73" s="328">
        <v>1.34</v>
      </c>
      <c r="J73" s="328">
        <v>0.481</v>
      </c>
      <c r="K73" s="328">
        <v>0.3</v>
      </c>
      <c r="L73" s="329">
        <v>1.156</v>
      </c>
      <c r="M73" s="262">
        <f>SUM(D73:L73)</f>
        <v>7.323999999999999</v>
      </c>
    </row>
    <row r="74" spans="1:13" ht="15.75">
      <c r="A74" s="180" t="s">
        <v>116</v>
      </c>
      <c r="B74" s="180"/>
      <c r="C74" s="176"/>
      <c r="D74" s="185"/>
      <c r="E74" s="185"/>
      <c r="F74" s="185"/>
      <c r="G74" s="185"/>
      <c r="H74" s="185"/>
      <c r="I74" s="185"/>
      <c r="J74" s="185"/>
      <c r="K74" s="185"/>
      <c r="L74" s="185"/>
      <c r="M74" s="152"/>
    </row>
  </sheetData>
  <sheetProtection/>
  <mergeCells count="48">
    <mergeCell ref="B37:C37"/>
    <mergeCell ref="B34:C34"/>
    <mergeCell ref="B35:C35"/>
    <mergeCell ref="A41:A43"/>
    <mergeCell ref="B29:C29"/>
    <mergeCell ref="B31:C31"/>
    <mergeCell ref="B30:C30"/>
    <mergeCell ref="B42:C42"/>
    <mergeCell ref="B14:C14"/>
    <mergeCell ref="A28:C28"/>
    <mergeCell ref="A20:M20"/>
    <mergeCell ref="A23:C23"/>
    <mergeCell ref="A25:M25"/>
    <mergeCell ref="B16:M16"/>
    <mergeCell ref="B17:C17"/>
    <mergeCell ref="B18:C18"/>
    <mergeCell ref="A21:C21"/>
    <mergeCell ref="A22:C22"/>
    <mergeCell ref="A46:M46"/>
    <mergeCell ref="B43:C43"/>
    <mergeCell ref="A1:M1"/>
    <mergeCell ref="B15:C15"/>
    <mergeCell ref="C12:M12"/>
    <mergeCell ref="A6:C6"/>
    <mergeCell ref="A7:C7"/>
    <mergeCell ref="A8:C8"/>
    <mergeCell ref="A13:M13"/>
    <mergeCell ref="A14:A18"/>
    <mergeCell ref="A52:C52"/>
    <mergeCell ref="A54:C54"/>
    <mergeCell ref="A57:M57"/>
    <mergeCell ref="A24:C24"/>
    <mergeCell ref="A9:C9"/>
    <mergeCell ref="B32:C32"/>
    <mergeCell ref="B33:C33"/>
    <mergeCell ref="A53:C53"/>
    <mergeCell ref="A39:M39"/>
    <mergeCell ref="B41:C41"/>
    <mergeCell ref="D55:M55"/>
    <mergeCell ref="A70:M70"/>
    <mergeCell ref="A66:B67"/>
    <mergeCell ref="A29:A37"/>
    <mergeCell ref="B36:C36"/>
    <mergeCell ref="A72:B73"/>
    <mergeCell ref="A40:C40"/>
    <mergeCell ref="A61:M61"/>
    <mergeCell ref="A62:B63"/>
    <mergeCell ref="A51:C5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96" r:id="rId1"/>
  <rowBreaks count="1" manualBreakCount="1">
    <brk id="3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5" sqref="A15"/>
    </sheetView>
  </sheetViews>
  <sheetFormatPr defaultColWidth="11.421875" defaultRowHeight="12.75"/>
  <cols>
    <col min="1" max="1" width="12.8515625" style="0" customWidth="1"/>
    <col min="2" max="2" width="15.57421875" style="0" customWidth="1"/>
    <col min="3" max="3" width="12.28125" style="0" customWidth="1"/>
    <col min="4" max="12" width="8.7109375" style="0" customWidth="1"/>
    <col min="13" max="13" width="12.421875" style="0" bestFit="1" customWidth="1"/>
  </cols>
  <sheetData>
    <row r="1" spans="1:13" s="4" customFormat="1" ht="48" customHeight="1">
      <c r="A1" s="487" t="s">
        <v>99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</row>
    <row r="2" spans="1:13" s="4" customFormat="1" ht="1.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9" customHeight="1" thickBot="1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ht="16.5" thickBot="1">
      <c r="A4" s="156"/>
      <c r="B4" s="156"/>
      <c r="C4" s="156"/>
      <c r="D4" s="157" t="s">
        <v>0</v>
      </c>
      <c r="E4" s="158" t="s">
        <v>1</v>
      </c>
      <c r="F4" s="158" t="s">
        <v>2</v>
      </c>
      <c r="G4" s="158" t="s">
        <v>3</v>
      </c>
      <c r="H4" s="158" t="s">
        <v>4</v>
      </c>
      <c r="I4" s="158" t="s">
        <v>5</v>
      </c>
      <c r="J4" s="158" t="s">
        <v>8</v>
      </c>
      <c r="K4" s="158" t="s">
        <v>6</v>
      </c>
      <c r="L4" s="159" t="s">
        <v>7</v>
      </c>
      <c r="M4" s="160" t="s">
        <v>14</v>
      </c>
    </row>
    <row r="5" spans="1:13" ht="12" customHeight="1" thickBo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3" s="6" customFormat="1" ht="31.5" customHeight="1">
      <c r="A6" s="480" t="s">
        <v>115</v>
      </c>
      <c r="B6" s="481"/>
      <c r="C6" s="481"/>
      <c r="D6" s="311">
        <v>11705</v>
      </c>
      <c r="E6" s="311">
        <v>35769</v>
      </c>
      <c r="F6" s="311">
        <v>68632</v>
      </c>
      <c r="G6" s="311">
        <v>90058</v>
      </c>
      <c r="H6" s="311">
        <v>17800</v>
      </c>
      <c r="I6" s="311">
        <v>65572</v>
      </c>
      <c r="J6" s="311">
        <v>26815</v>
      </c>
      <c r="K6" s="311">
        <v>16984</v>
      </c>
      <c r="L6" s="311">
        <v>64718</v>
      </c>
      <c r="M6" s="167">
        <f>SUM(D6:L6)</f>
        <v>398053</v>
      </c>
    </row>
    <row r="7" spans="1:13" s="6" customFormat="1" ht="12.75" customHeight="1">
      <c r="A7" s="482" t="s">
        <v>111</v>
      </c>
      <c r="B7" s="483"/>
      <c r="C7" s="483"/>
      <c r="D7" s="311">
        <v>1606</v>
      </c>
      <c r="E7" s="311">
        <v>3809</v>
      </c>
      <c r="F7" s="311">
        <v>9427</v>
      </c>
      <c r="G7" s="311">
        <v>9062</v>
      </c>
      <c r="H7" s="311">
        <v>2021</v>
      </c>
      <c r="I7" s="311">
        <v>6043</v>
      </c>
      <c r="J7" s="311">
        <v>3647</v>
      </c>
      <c r="K7" s="311">
        <v>2180</v>
      </c>
      <c r="L7" s="311">
        <v>7362</v>
      </c>
      <c r="M7" s="239">
        <f>SUM(D7:L7)</f>
        <v>45157</v>
      </c>
    </row>
    <row r="8" spans="1:13" s="6" customFormat="1" ht="15.75">
      <c r="A8" s="484" t="s">
        <v>113</v>
      </c>
      <c r="B8" s="485"/>
      <c r="C8" s="486"/>
      <c r="D8" s="312">
        <v>563</v>
      </c>
      <c r="E8" s="312">
        <v>1203</v>
      </c>
      <c r="F8" s="312">
        <v>3773</v>
      </c>
      <c r="G8" s="312">
        <v>3313</v>
      </c>
      <c r="H8" s="312">
        <v>799</v>
      </c>
      <c r="I8" s="312">
        <v>2231</v>
      </c>
      <c r="J8" s="312">
        <v>1430</v>
      </c>
      <c r="K8" s="312">
        <v>761</v>
      </c>
      <c r="L8" s="312">
        <v>2073</v>
      </c>
      <c r="M8" s="239">
        <f>SUM(D8:L8)</f>
        <v>16146</v>
      </c>
    </row>
    <row r="9" spans="1:13" s="6" customFormat="1" ht="16.5" thickBot="1">
      <c r="A9" s="494" t="s">
        <v>112</v>
      </c>
      <c r="B9" s="495"/>
      <c r="C9" s="495"/>
      <c r="D9" s="312">
        <v>2558</v>
      </c>
      <c r="E9" s="312">
        <v>7321</v>
      </c>
      <c r="F9" s="312">
        <v>17923</v>
      </c>
      <c r="G9" s="312">
        <v>16997</v>
      </c>
      <c r="H9" s="312">
        <v>3715</v>
      </c>
      <c r="I9" s="312">
        <v>11081</v>
      </c>
      <c r="J9" s="312">
        <v>5565</v>
      </c>
      <c r="K9" s="312">
        <v>3254</v>
      </c>
      <c r="L9" s="312">
        <v>7507</v>
      </c>
      <c r="M9" s="239">
        <f>SUM(D9:L9)</f>
        <v>75921</v>
      </c>
    </row>
    <row r="10" spans="1:13" s="7" customFormat="1" ht="15.75" thickBot="1">
      <c r="A10" s="488" t="s">
        <v>114</v>
      </c>
      <c r="B10" s="488"/>
      <c r="C10" s="488"/>
      <c r="D10" s="489"/>
      <c r="E10" s="489"/>
      <c r="F10" s="489"/>
      <c r="G10" s="489"/>
      <c r="H10" s="489"/>
      <c r="I10" s="489"/>
      <c r="J10" s="489"/>
      <c r="K10" s="489"/>
      <c r="L10" s="489"/>
      <c r="M10" s="488"/>
    </row>
    <row r="11" spans="1:13" s="7" customFormat="1" ht="16.5" thickBot="1">
      <c r="A11" s="162"/>
      <c r="B11" s="162"/>
      <c r="C11" s="163"/>
      <c r="D11" s="157" t="s">
        <v>0</v>
      </c>
      <c r="E11" s="158" t="s">
        <v>1</v>
      </c>
      <c r="F11" s="158" t="s">
        <v>2</v>
      </c>
      <c r="G11" s="158" t="s">
        <v>3</v>
      </c>
      <c r="H11" s="158" t="s">
        <v>4</v>
      </c>
      <c r="I11" s="158" t="s">
        <v>5</v>
      </c>
      <c r="J11" s="158" t="s">
        <v>8</v>
      </c>
      <c r="K11" s="158" t="s">
        <v>6</v>
      </c>
      <c r="L11" s="159" t="s">
        <v>7</v>
      </c>
      <c r="M11" s="160" t="s">
        <v>14</v>
      </c>
    </row>
    <row r="12" spans="1:13" s="7" customFormat="1" ht="16.5" thickBot="1">
      <c r="A12" s="162"/>
      <c r="B12" s="162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</row>
    <row r="13" spans="1:13" s="6" customFormat="1" ht="31.5">
      <c r="A13" s="490" t="s">
        <v>87</v>
      </c>
      <c r="B13" s="491"/>
      <c r="C13" s="164" t="s">
        <v>76</v>
      </c>
      <c r="D13" s="165">
        <v>30</v>
      </c>
      <c r="E13" s="166">
        <v>130</v>
      </c>
      <c r="F13" s="166">
        <v>222</v>
      </c>
      <c r="G13" s="166">
        <v>229</v>
      </c>
      <c r="H13" s="166">
        <v>57</v>
      </c>
      <c r="I13" s="166">
        <v>291</v>
      </c>
      <c r="J13" s="166">
        <v>97</v>
      </c>
      <c r="K13" s="166">
        <v>40</v>
      </c>
      <c r="L13" s="166">
        <v>70</v>
      </c>
      <c r="M13" s="167">
        <f>SUM(D13:L13)</f>
        <v>1166</v>
      </c>
    </row>
    <row r="14" spans="1:13" s="6" customFormat="1" ht="13.5" customHeight="1" thickBot="1">
      <c r="A14" s="492"/>
      <c r="B14" s="493"/>
      <c r="C14" s="168" t="s">
        <v>23</v>
      </c>
      <c r="D14" s="169">
        <v>91500</v>
      </c>
      <c r="E14" s="169">
        <v>179659</v>
      </c>
      <c r="F14" s="169">
        <v>553772.07</v>
      </c>
      <c r="G14" s="169">
        <v>371334</v>
      </c>
      <c r="H14" s="169">
        <v>174587.43</v>
      </c>
      <c r="I14" s="169">
        <v>412798.45</v>
      </c>
      <c r="J14" s="169">
        <v>168900</v>
      </c>
      <c r="K14" s="169">
        <v>90162.41</v>
      </c>
      <c r="L14" s="169">
        <v>108597</v>
      </c>
      <c r="M14" s="170">
        <f>SUM(D14:L14)</f>
        <v>2151310.3599999994</v>
      </c>
    </row>
    <row r="15" spans="1:13" ht="15" customHeight="1">
      <c r="A15" s="195" t="s">
        <v>89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</row>
    <row r="16" spans="1:13" s="6" customFormat="1" ht="13.5" customHeight="1">
      <c r="A16" s="163"/>
      <c r="B16" s="163"/>
      <c r="C16" s="163"/>
      <c r="D16" s="171"/>
      <c r="E16" s="172"/>
      <c r="F16" s="171"/>
      <c r="G16" s="173"/>
      <c r="H16" s="171"/>
      <c r="I16" s="173"/>
      <c r="J16" s="173"/>
      <c r="K16" s="171"/>
      <c r="L16" s="171"/>
      <c r="M16" s="174"/>
    </row>
    <row r="17" ht="12.75">
      <c r="I17" s="12"/>
    </row>
    <row r="18" ht="12.75">
      <c r="I18" s="12"/>
    </row>
    <row r="19" ht="12.75">
      <c r="I19" s="11"/>
    </row>
  </sheetData>
  <sheetProtection/>
  <mergeCells count="7">
    <mergeCell ref="A6:C6"/>
    <mergeCell ref="A7:C7"/>
    <mergeCell ref="A8:C8"/>
    <mergeCell ref="A1:M1"/>
    <mergeCell ref="A10:M10"/>
    <mergeCell ref="A13:B14"/>
    <mergeCell ref="A9:C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A17" sqref="A17"/>
    </sheetView>
  </sheetViews>
  <sheetFormatPr defaultColWidth="11.421875" defaultRowHeight="12.75"/>
  <cols>
    <col min="1" max="1" width="30.140625" style="0" bestFit="1" customWidth="1"/>
    <col min="2" max="2" width="12.00390625" style="0" customWidth="1"/>
    <col min="3" max="11" width="8.7109375" style="0" customWidth="1"/>
    <col min="12" max="12" width="11.57421875" style="0" bestFit="1" customWidth="1"/>
    <col min="13" max="14" width="11.421875" style="2" customWidth="1"/>
  </cols>
  <sheetData>
    <row r="1" spans="1:12" s="4" customFormat="1" ht="48" customHeight="1">
      <c r="A1" s="487" t="s">
        <v>98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</row>
    <row r="2" spans="1:12" s="4" customFormat="1" ht="1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4" ht="13.5" customHeight="1" thickBot="1">
      <c r="A3" s="10"/>
      <c r="M3"/>
      <c r="N3"/>
    </row>
    <row r="4" spans="1:12" ht="16.5" thickBot="1">
      <c r="A4" s="496" t="s">
        <v>32</v>
      </c>
      <c r="B4" s="497"/>
      <c r="C4" s="19" t="s">
        <v>0</v>
      </c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8</v>
      </c>
      <c r="J4" s="20" t="s">
        <v>6</v>
      </c>
      <c r="K4" s="93" t="s">
        <v>7</v>
      </c>
      <c r="L4" s="21" t="s">
        <v>14</v>
      </c>
    </row>
    <row r="5" spans="1:12" ht="16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4" s="6" customFormat="1" ht="16.5" thickBot="1">
      <c r="A6" s="211" t="s">
        <v>52</v>
      </c>
      <c r="B6" s="197" t="s">
        <v>53</v>
      </c>
      <c r="C6" s="22">
        <f>SUM(C7:C16)</f>
        <v>3099</v>
      </c>
      <c r="D6" s="22">
        <f aca="true" t="shared" si="0" ref="D6:K6">SUM(D7:D16)</f>
        <v>8129</v>
      </c>
      <c r="E6" s="22">
        <f t="shared" si="0"/>
        <v>10928</v>
      </c>
      <c r="F6" s="22">
        <f t="shared" si="0"/>
        <v>17440</v>
      </c>
      <c r="G6" s="22">
        <f t="shared" si="0"/>
        <v>3505</v>
      </c>
      <c r="H6" s="22">
        <f t="shared" si="0"/>
        <v>12539</v>
      </c>
      <c r="I6" s="22">
        <f t="shared" si="0"/>
        <v>6151</v>
      </c>
      <c r="J6" s="22">
        <f t="shared" si="0"/>
        <v>3003</v>
      </c>
      <c r="K6" s="22">
        <f t="shared" si="0"/>
        <v>25789</v>
      </c>
      <c r="L6" s="23">
        <f>SUM(C6:K6)</f>
        <v>90583</v>
      </c>
      <c r="M6" s="7"/>
      <c r="N6" s="7"/>
    </row>
    <row r="7" spans="1:14" s="6" customFormat="1" ht="13.5" customHeight="1">
      <c r="A7" s="212" t="s">
        <v>41</v>
      </c>
      <c r="B7" s="198" t="s">
        <v>49</v>
      </c>
      <c r="C7" s="199">
        <v>0</v>
      </c>
      <c r="D7" s="200">
        <v>2</v>
      </c>
      <c r="E7" s="200">
        <v>0</v>
      </c>
      <c r="F7" s="200">
        <v>4</v>
      </c>
      <c r="G7" s="200">
        <v>2</v>
      </c>
      <c r="H7" s="200">
        <v>13</v>
      </c>
      <c r="I7" s="200">
        <v>2</v>
      </c>
      <c r="J7" s="200">
        <v>2</v>
      </c>
      <c r="K7" s="200">
        <v>71</v>
      </c>
      <c r="L7" s="23">
        <f aca="true" t="shared" si="1" ref="L7:L16">SUM(C7:K7)</f>
        <v>96</v>
      </c>
      <c r="M7" s="7"/>
      <c r="N7" s="7"/>
    </row>
    <row r="8" spans="1:14" s="6" customFormat="1" ht="13.5" customHeight="1">
      <c r="A8" s="213" t="s">
        <v>42</v>
      </c>
      <c r="B8" s="201" t="s">
        <v>50</v>
      </c>
      <c r="C8" s="202">
        <v>0</v>
      </c>
      <c r="D8" s="203">
        <v>4</v>
      </c>
      <c r="E8" s="203">
        <v>0</v>
      </c>
      <c r="F8" s="203">
        <v>34</v>
      </c>
      <c r="G8" s="203">
        <v>29</v>
      </c>
      <c r="H8" s="203">
        <v>35</v>
      </c>
      <c r="I8" s="203">
        <v>25</v>
      </c>
      <c r="J8" s="203">
        <v>14</v>
      </c>
      <c r="K8" s="203">
        <v>90</v>
      </c>
      <c r="L8" s="32">
        <f t="shared" si="1"/>
        <v>231</v>
      </c>
      <c r="M8" s="7"/>
      <c r="N8" s="7"/>
    </row>
    <row r="9" spans="1:14" s="6" customFormat="1" ht="13.5" customHeight="1">
      <c r="A9" s="213" t="s">
        <v>43</v>
      </c>
      <c r="B9" s="201" t="s">
        <v>51</v>
      </c>
      <c r="C9" s="202">
        <v>528</v>
      </c>
      <c r="D9" s="203">
        <v>1752</v>
      </c>
      <c r="E9" s="203">
        <v>1794</v>
      </c>
      <c r="F9" s="203">
        <v>3095</v>
      </c>
      <c r="G9" s="203">
        <v>409</v>
      </c>
      <c r="H9" s="203">
        <v>3042</v>
      </c>
      <c r="I9" s="203">
        <v>1252</v>
      </c>
      <c r="J9" s="203">
        <v>864</v>
      </c>
      <c r="K9" s="203">
        <v>4727</v>
      </c>
      <c r="L9" s="32">
        <f t="shared" si="1"/>
        <v>17463</v>
      </c>
      <c r="M9" s="7"/>
      <c r="N9" s="7"/>
    </row>
    <row r="10" spans="1:14" s="6" customFormat="1" ht="13.5" customHeight="1">
      <c r="A10" s="213" t="s">
        <v>44</v>
      </c>
      <c r="B10" s="201" t="s">
        <v>54</v>
      </c>
      <c r="C10" s="202">
        <v>0</v>
      </c>
      <c r="D10" s="203">
        <v>5</v>
      </c>
      <c r="E10" s="203">
        <v>0</v>
      </c>
      <c r="F10" s="203">
        <v>31</v>
      </c>
      <c r="G10" s="203">
        <v>28</v>
      </c>
      <c r="H10" s="203">
        <v>38</v>
      </c>
      <c r="I10" s="203">
        <v>23</v>
      </c>
      <c r="J10" s="203">
        <v>1</v>
      </c>
      <c r="K10" s="203">
        <v>138</v>
      </c>
      <c r="L10" s="32">
        <f t="shared" si="1"/>
        <v>264</v>
      </c>
      <c r="M10" s="7"/>
      <c r="N10" s="7"/>
    </row>
    <row r="11" spans="1:14" s="6" customFormat="1" ht="13.5" customHeight="1">
      <c r="A11" s="213" t="s">
        <v>45</v>
      </c>
      <c r="B11" s="201" t="s">
        <v>55</v>
      </c>
      <c r="C11" s="202">
        <v>0</v>
      </c>
      <c r="D11" s="203">
        <v>4</v>
      </c>
      <c r="E11" s="203">
        <v>2</v>
      </c>
      <c r="F11" s="203">
        <v>3</v>
      </c>
      <c r="G11" s="203">
        <v>0</v>
      </c>
      <c r="H11" s="203">
        <v>1</v>
      </c>
      <c r="I11" s="203">
        <v>1</v>
      </c>
      <c r="J11" s="203">
        <v>1</v>
      </c>
      <c r="K11" s="203">
        <v>10</v>
      </c>
      <c r="L11" s="32">
        <f t="shared" si="1"/>
        <v>22</v>
      </c>
      <c r="M11" s="7"/>
      <c r="N11" s="7"/>
    </row>
    <row r="12" spans="1:14" s="6" customFormat="1" ht="13.5" customHeight="1">
      <c r="A12" s="213" t="s">
        <v>46</v>
      </c>
      <c r="B12" s="201" t="s">
        <v>56</v>
      </c>
      <c r="C12" s="202">
        <v>1675</v>
      </c>
      <c r="D12" s="203">
        <v>4354</v>
      </c>
      <c r="E12" s="203">
        <v>5113</v>
      </c>
      <c r="F12" s="203">
        <v>9812</v>
      </c>
      <c r="G12" s="203">
        <v>1965</v>
      </c>
      <c r="H12" s="203">
        <v>6456</v>
      </c>
      <c r="I12" s="203">
        <v>3031</v>
      </c>
      <c r="J12" s="203">
        <v>1509</v>
      </c>
      <c r="K12" s="203">
        <v>12045</v>
      </c>
      <c r="L12" s="32">
        <f t="shared" si="1"/>
        <v>45960</v>
      </c>
      <c r="M12" s="7"/>
      <c r="N12" s="7"/>
    </row>
    <row r="13" spans="1:14" s="6" customFormat="1" ht="13.5" customHeight="1">
      <c r="A13" s="213" t="s">
        <v>47</v>
      </c>
      <c r="B13" s="201" t="s">
        <v>57</v>
      </c>
      <c r="C13" s="202">
        <v>896</v>
      </c>
      <c r="D13" s="203">
        <v>1994</v>
      </c>
      <c r="E13" s="203">
        <v>4008</v>
      </c>
      <c r="F13" s="203">
        <v>4454</v>
      </c>
      <c r="G13" s="203">
        <v>1072</v>
      </c>
      <c r="H13" s="203">
        <v>2785</v>
      </c>
      <c r="I13" s="203">
        <v>1763</v>
      </c>
      <c r="J13" s="203">
        <v>611</v>
      </c>
      <c r="K13" s="203">
        <v>8678</v>
      </c>
      <c r="L13" s="32">
        <f t="shared" si="1"/>
        <v>26261</v>
      </c>
      <c r="M13" s="7"/>
      <c r="N13" s="7"/>
    </row>
    <row r="14" spans="1:14" s="6" customFormat="1" ht="13.5" customHeight="1">
      <c r="A14" s="213" t="s">
        <v>48</v>
      </c>
      <c r="B14" s="201" t="s">
        <v>58</v>
      </c>
      <c r="C14" s="202">
        <v>0</v>
      </c>
      <c r="D14" s="203">
        <v>0</v>
      </c>
      <c r="E14" s="203">
        <v>0</v>
      </c>
      <c r="F14" s="203">
        <v>0</v>
      </c>
      <c r="G14" s="203">
        <v>0</v>
      </c>
      <c r="H14" s="203">
        <v>2</v>
      </c>
      <c r="I14" s="203">
        <v>54</v>
      </c>
      <c r="J14" s="203">
        <v>1</v>
      </c>
      <c r="K14" s="203">
        <v>2</v>
      </c>
      <c r="L14" s="32">
        <f t="shared" si="1"/>
        <v>59</v>
      </c>
      <c r="M14" s="7"/>
      <c r="N14" s="7"/>
    </row>
    <row r="15" spans="1:14" s="6" customFormat="1" ht="13.5" customHeight="1">
      <c r="A15" s="213" t="s">
        <v>85</v>
      </c>
      <c r="B15" s="210" t="s">
        <v>86</v>
      </c>
      <c r="C15" s="204">
        <v>0</v>
      </c>
      <c r="D15" s="205">
        <v>4</v>
      </c>
      <c r="E15" s="205">
        <v>5</v>
      </c>
      <c r="F15" s="205">
        <v>1</v>
      </c>
      <c r="G15" s="205">
        <v>0</v>
      </c>
      <c r="H15" s="205">
        <v>0</v>
      </c>
      <c r="I15" s="205">
        <v>0</v>
      </c>
      <c r="J15" s="205">
        <v>0</v>
      </c>
      <c r="K15" s="205">
        <v>17</v>
      </c>
      <c r="L15" s="206">
        <f t="shared" si="1"/>
        <v>27</v>
      </c>
      <c r="M15" s="7"/>
      <c r="N15" s="7"/>
    </row>
    <row r="16" spans="1:14" s="6" customFormat="1" ht="13.5" customHeight="1" thickBot="1">
      <c r="A16" s="214" t="s">
        <v>31</v>
      </c>
      <c r="B16" s="207" t="s">
        <v>59</v>
      </c>
      <c r="C16" s="208">
        <v>0</v>
      </c>
      <c r="D16" s="209">
        <v>10</v>
      </c>
      <c r="E16" s="209">
        <v>6</v>
      </c>
      <c r="F16" s="209">
        <v>6</v>
      </c>
      <c r="G16" s="209">
        <v>0</v>
      </c>
      <c r="H16" s="209">
        <v>167</v>
      </c>
      <c r="I16" s="209">
        <v>0</v>
      </c>
      <c r="J16" s="209">
        <v>0</v>
      </c>
      <c r="K16" s="209">
        <v>11</v>
      </c>
      <c r="L16" s="60">
        <f t="shared" si="1"/>
        <v>200</v>
      </c>
      <c r="M16" s="7"/>
      <c r="N16" s="7"/>
    </row>
    <row r="17" spans="1:6" ht="15.75">
      <c r="A17" s="196" t="s">
        <v>89</v>
      </c>
      <c r="B17" s="281"/>
      <c r="C17" s="282"/>
      <c r="D17" s="281"/>
      <c r="E17" s="282"/>
      <c r="F17" s="281"/>
    </row>
    <row r="18" spans="2:6" ht="12.75">
      <c r="B18" s="281"/>
      <c r="C18" s="281"/>
      <c r="D18" s="281"/>
      <c r="E18" s="281"/>
      <c r="F18" s="281"/>
    </row>
  </sheetData>
  <sheetProtection/>
  <mergeCells count="2">
    <mergeCell ref="A4:B4"/>
    <mergeCell ref="A1:L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basb</dc:creator>
  <cp:keywords/>
  <dc:description/>
  <cp:lastModifiedBy>Weiner, Peter</cp:lastModifiedBy>
  <cp:lastPrinted>2017-06-08T13:22:22Z</cp:lastPrinted>
  <dcterms:created xsi:type="dcterms:W3CDTF">2008-05-07T12:20:43Z</dcterms:created>
  <dcterms:modified xsi:type="dcterms:W3CDTF">2017-09-26T09:58:02Z</dcterms:modified>
  <cp:category/>
  <cp:version/>
  <cp:contentType/>
  <cp:contentStatus/>
</cp:coreProperties>
</file>